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DieseArbeitsmappe" defaultThemeVersion="124226"/>
  <mc:AlternateContent xmlns:mc="http://schemas.openxmlformats.org/markup-compatibility/2006">
    <mc:Choice Requires="x15">
      <x15ac:absPath xmlns:x15ac="http://schemas.microsoft.com/office/spreadsheetml/2010/11/ac" url="\\RPSSF001\Redirect$\BruennerD\Desktop\"/>
    </mc:Choice>
  </mc:AlternateContent>
  <workbookProtection workbookPassword="CC6F" lockStructure="1"/>
  <bookViews>
    <workbookView xWindow="120" yWindow="195" windowWidth="20730" windowHeight="11760" tabRatio="586"/>
  </bookViews>
  <sheets>
    <sheet name="Kennzahlen" sheetId="8" r:id="rId1"/>
    <sheet name="Erläuterungen" sheetId="17" r:id="rId2"/>
    <sheet name="Übersicht Bewilligungsstelle" sheetId="18" state="hidden" r:id="rId3"/>
    <sheet name="SV" sheetId="15" state="hidden" r:id="rId4"/>
    <sheet name="Hilfstab" sheetId="16" state="hidden" r:id="rId5"/>
  </sheets>
  <definedNames>
    <definedName name="_xlnm.Print_Area" localSheetId="0">Kennzahlen!$A$1:$AF$42</definedName>
    <definedName name="Ort_Gespräch">#REF!</definedName>
  </definedNames>
  <calcPr calcId="162913"/>
</workbook>
</file>

<file path=xl/calcChain.xml><?xml version="1.0" encoding="utf-8"?>
<calcChain xmlns="http://schemas.openxmlformats.org/spreadsheetml/2006/main">
  <c r="AC2" i="18" l="1"/>
  <c r="W2" i="18"/>
  <c r="V2" i="18"/>
  <c r="AD2" i="18" l="1"/>
  <c r="B2" i="18" l="1"/>
  <c r="A2" i="18"/>
  <c r="AI2" i="18" l="1"/>
  <c r="AH2" i="18"/>
  <c r="AG2" i="18"/>
  <c r="AF2" i="18"/>
  <c r="AE2" i="18"/>
  <c r="AB2" i="18"/>
  <c r="AA2" i="18"/>
  <c r="Z2" i="18"/>
  <c r="Y2" i="18"/>
  <c r="X2" i="18"/>
  <c r="U2" i="18"/>
  <c r="T2" i="18"/>
  <c r="S2" i="18"/>
  <c r="E2" i="18" l="1"/>
  <c r="F2" i="18"/>
  <c r="G2" i="18"/>
  <c r="H2" i="18"/>
  <c r="J2" i="18"/>
  <c r="K2" i="18"/>
  <c r="L2" i="18"/>
  <c r="M2" i="18"/>
  <c r="N2" i="18"/>
  <c r="O2" i="18"/>
  <c r="P2" i="18"/>
  <c r="D2" i="18"/>
  <c r="O12" i="8"/>
  <c r="R2" i="18" s="1"/>
  <c r="N12" i="8"/>
  <c r="Q2" i="18" s="1"/>
  <c r="D28" i="17" l="1"/>
  <c r="D29" i="17"/>
  <c r="D30" i="17" s="1"/>
  <c r="D32" i="17" s="1"/>
  <c r="F12" i="8"/>
  <c r="I2" i="18" s="1"/>
  <c r="M7" i="8" l="1"/>
  <c r="C2" i="18" s="1"/>
  <c r="G8" i="8"/>
  <c r="H8" i="8" s="1"/>
  <c r="L8" i="8" l="1"/>
  <c r="N8" i="8" s="1"/>
</calcChain>
</file>

<file path=xl/sharedStrings.xml><?xml version="1.0" encoding="utf-8"?>
<sst xmlns="http://schemas.openxmlformats.org/spreadsheetml/2006/main" count="580" uniqueCount="346">
  <si>
    <t>Sprache</t>
  </si>
  <si>
    <t>Schulbildung</t>
  </si>
  <si>
    <t>Gesundheit</t>
  </si>
  <si>
    <t>Kinder</t>
  </si>
  <si>
    <t>Stadt-/Landkreis:</t>
  </si>
  <si>
    <t>Stadt / Gemeinde:</t>
  </si>
  <si>
    <t>amtlicher Gemeindeschlüssel:</t>
  </si>
  <si>
    <t>LK</t>
  </si>
  <si>
    <t>AGS</t>
  </si>
  <si>
    <t>Böblingen</t>
  </si>
  <si>
    <t>Stadt Holzgerlingen</t>
  </si>
  <si>
    <t>Stadt Böblingen</t>
  </si>
  <si>
    <t>Gemeinde Gärtringen</t>
  </si>
  <si>
    <t>Gemeinde Gäufelden</t>
  </si>
  <si>
    <t>Stadt Renningen</t>
  </si>
  <si>
    <t>Stadt Sindelfingen</t>
  </si>
  <si>
    <t>Stadt Waldenbuch</t>
  </si>
  <si>
    <t>Stadt Leonberg</t>
  </si>
  <si>
    <t>Gemeinde Jettingen</t>
  </si>
  <si>
    <t>Gemeinde Ehningen</t>
  </si>
  <si>
    <t>Landkreis Böblingen</t>
  </si>
  <si>
    <t>Esslingen</t>
  </si>
  <si>
    <t>Gemeinde Frickenhausen</t>
  </si>
  <si>
    <t>Stadt Kirchheim unter Teck</t>
  </si>
  <si>
    <t>Gemeinde Reichenbach an der Fils</t>
  </si>
  <si>
    <t>Stadt Owen an der Teck</t>
  </si>
  <si>
    <t>Stadt Filderstadt</t>
  </si>
  <si>
    <t>Stadt Wendlingen am Neckar</t>
  </si>
  <si>
    <t>Stadt Plochingen</t>
  </si>
  <si>
    <t>Stadt Weilheim an der Teck</t>
  </si>
  <si>
    <t>Gemeinde Neckartenzlingen</t>
  </si>
  <si>
    <t>Stadt Leinfelden-Echterdingen</t>
  </si>
  <si>
    <t>Stadt Esslingen am Neckar</t>
  </si>
  <si>
    <t>Gemeinde Denkendorf</t>
  </si>
  <si>
    <t>Stadt Ostfildern</t>
  </si>
  <si>
    <t>Stadt Nürtingen</t>
  </si>
  <si>
    <t>Göppingen</t>
  </si>
  <si>
    <t>Stadt Eislingen/Fils</t>
  </si>
  <si>
    <t>Stadt Göppingen</t>
  </si>
  <si>
    <t>Landkreis Göppingen</t>
  </si>
  <si>
    <t>Stadt Donzdorf</t>
  </si>
  <si>
    <t>Stadt Ebersbach an der Fils</t>
  </si>
  <si>
    <t>Ludwigsburg</t>
  </si>
  <si>
    <t>Stadt Ditzingen</t>
  </si>
  <si>
    <t>Stadt Gerlingen</t>
  </si>
  <si>
    <t>Stadt Korntal-Münchingen</t>
  </si>
  <si>
    <t>Stadt Ludwigsburg</t>
  </si>
  <si>
    <t>Landratsamt Ludwigsburg</t>
  </si>
  <si>
    <t>Gemeinde Möglingen</t>
  </si>
  <si>
    <t>Gemeinde Rudersberg</t>
  </si>
  <si>
    <t>Gemeinde Weissach im Tal</t>
  </si>
  <si>
    <t>Gemeinde Remshalden</t>
  </si>
  <si>
    <t>Stadt Winnenden</t>
  </si>
  <si>
    <t>Stadt Backnang</t>
  </si>
  <si>
    <t>Stadt Schorndorf</t>
  </si>
  <si>
    <t>Stadt Welzheim</t>
  </si>
  <si>
    <t>Stadt Fellbach</t>
  </si>
  <si>
    <t>Stadt Weinstadt</t>
  </si>
  <si>
    <t>Gemeinde Kernen im Remstal</t>
  </si>
  <si>
    <t>Landkreis Rems-Murr-Kreis</t>
  </si>
  <si>
    <t>Gemeinde Korb</t>
  </si>
  <si>
    <t>Heilbronn</t>
  </si>
  <si>
    <t>Stadt Brackenheim</t>
  </si>
  <si>
    <t>Stadt Gundelsheim</t>
  </si>
  <si>
    <t>Stadt Neckarsulm</t>
  </si>
  <si>
    <t>Stadt Eppingen</t>
  </si>
  <si>
    <t>Landkreis Heilbronn</t>
  </si>
  <si>
    <t>Hohenlohekreis</t>
  </si>
  <si>
    <t>Gemeinde Mulfingen</t>
  </si>
  <si>
    <t>Stadt Künzelsau</t>
  </si>
  <si>
    <t>Stadt Öhringen</t>
  </si>
  <si>
    <t>Stadt Crailsheim</t>
  </si>
  <si>
    <t>Stadt Schwäbisch Hall</t>
  </si>
  <si>
    <t>Landkreis Schwäbisch Hall</t>
  </si>
  <si>
    <t>Landkreis Main-Tauber-Kreis</t>
  </si>
  <si>
    <t>Stadt Grünsfeld</t>
  </si>
  <si>
    <t>Stadt Wertheim</t>
  </si>
  <si>
    <t>Stadt Tauberbischofsheim</t>
  </si>
  <si>
    <t>Heidenheim</t>
  </si>
  <si>
    <t>Stadt Heidenheim</t>
  </si>
  <si>
    <t>Stadt Herbrechtingen</t>
  </si>
  <si>
    <t>Gemeinde Sontheim a. d. Brenz</t>
  </si>
  <si>
    <t>Stadt Giengen an der Brenz</t>
  </si>
  <si>
    <t>Ostalbkreis</t>
  </si>
  <si>
    <t>Stadt Aalen</t>
  </si>
  <si>
    <t>Stadt Schwäbisch Gmünd</t>
  </si>
  <si>
    <t>LK Ostalbkreis</t>
  </si>
  <si>
    <t>Karlsruhe</t>
  </si>
  <si>
    <t>Stadt Philippsburg</t>
  </si>
  <si>
    <t>Gemeinde Graben-Neudorf</t>
  </si>
  <si>
    <t>Landkreis Karlsruhe</t>
  </si>
  <si>
    <t>Gemeinde Pfinztal</t>
  </si>
  <si>
    <t>Stadt Waghäusel</t>
  </si>
  <si>
    <t>Rastatt</t>
  </si>
  <si>
    <t>Landkreis Rastatt</t>
  </si>
  <si>
    <t>Gemeinde Iffezheim</t>
  </si>
  <si>
    <t>Neckar-Odenwald-Kreis</t>
  </si>
  <si>
    <t>Stadt Mosbach</t>
  </si>
  <si>
    <t>Stadt Walldürn</t>
  </si>
  <si>
    <t>Stadt Buchen</t>
  </si>
  <si>
    <t>Gemeinde Brühl</t>
  </si>
  <si>
    <t>Gemeinde Heddesheim</t>
  </si>
  <si>
    <t>Stadt Schriesheim</t>
  </si>
  <si>
    <t>Stadt Schwetzingen</t>
  </si>
  <si>
    <t>Stadt Wiesloch</t>
  </si>
  <si>
    <t>Gemeinde Nußloch</t>
  </si>
  <si>
    <t>Stadt Walldorf</t>
  </si>
  <si>
    <t>Stadt Weinheim</t>
  </si>
  <si>
    <t>Gemeinde Meckesheim</t>
  </si>
  <si>
    <t>Gemeinde Sandhausen</t>
  </si>
  <si>
    <t>Stadt Leimen</t>
  </si>
  <si>
    <t>Gemeinde St. Leon-Rot</t>
  </si>
  <si>
    <t>Stadt Ladenburg</t>
  </si>
  <si>
    <t>Gemeinde Edingen-Neckarhausen</t>
  </si>
  <si>
    <t>Stadt Sinsheim</t>
  </si>
  <si>
    <t>Stadt Rauenberg</t>
  </si>
  <si>
    <t>Stadt Neckargemünd</t>
  </si>
  <si>
    <t>Gemeinde Dossenheim</t>
  </si>
  <si>
    <t>Gemeinde Oftersheim</t>
  </si>
  <si>
    <t>Stadt Schönau</t>
  </si>
  <si>
    <t>Stadt Waibstadt</t>
  </si>
  <si>
    <t>Stadt Hemsbach</t>
  </si>
  <si>
    <t>Stadt Eberbach</t>
  </si>
  <si>
    <t>Calw</t>
  </si>
  <si>
    <t>Gemeinde Althengstett</t>
  </si>
  <si>
    <t>Stadt Altensteig</t>
  </si>
  <si>
    <t>Landkreis Calw</t>
  </si>
  <si>
    <t>Enzkreis</t>
  </si>
  <si>
    <t>Freudenstadt</t>
  </si>
  <si>
    <t>Landkreis Freudenstadt</t>
  </si>
  <si>
    <t>Stadt Horb am Neckar</t>
  </si>
  <si>
    <t>Gemeinde Baiersbronn</t>
  </si>
  <si>
    <t>Gemeinde Oberried</t>
  </si>
  <si>
    <t>Stadt Müllheim</t>
  </si>
  <si>
    <t>Gemeinde Gundelfingen</t>
  </si>
  <si>
    <t>Stadt Bad Krozingen</t>
  </si>
  <si>
    <t>Gemeinde Ehrenkirchen</t>
  </si>
  <si>
    <t>Gemeinde Lenzkirch</t>
  </si>
  <si>
    <t>Landkreis Breisgau-Hochschwarzwald</t>
  </si>
  <si>
    <t>Emmendingen</t>
  </si>
  <si>
    <t>Ortenaukreis</t>
  </si>
  <si>
    <t>Landkreis Ortenaukreis</t>
  </si>
  <si>
    <t>Stadt Gengenbach</t>
  </si>
  <si>
    <t>Stadt Kehl</t>
  </si>
  <si>
    <t>Gemeinde Meißenheim</t>
  </si>
  <si>
    <t>Stadt Offenburg</t>
  </si>
  <si>
    <t>Gemeinde Willstätt</t>
  </si>
  <si>
    <t>Rottweil</t>
  </si>
  <si>
    <t>Stadt Schramberg</t>
  </si>
  <si>
    <t>Gemeinde Zimmern o. R.</t>
  </si>
  <si>
    <t>Stadt Oberndorf am Neckar</t>
  </si>
  <si>
    <t>Stadt Schiltach</t>
  </si>
  <si>
    <t>Landkreis Rottweil</t>
  </si>
  <si>
    <t>Schwarzwald-Baar-Kreis</t>
  </si>
  <si>
    <t>Stadt St. Georgen</t>
  </si>
  <si>
    <t>Stadt Villingen-Schwenningen</t>
  </si>
  <si>
    <t>Tuttlingen</t>
  </si>
  <si>
    <t>Landkreis Tuttlingen</t>
  </si>
  <si>
    <t>Gemeinde Aldingen</t>
  </si>
  <si>
    <t>Gemeinde Wurmlingen</t>
  </si>
  <si>
    <t>Stadt Tuttlingen</t>
  </si>
  <si>
    <t>Konstanz</t>
  </si>
  <si>
    <t>Lörrach</t>
  </si>
  <si>
    <t>GVV Vorderes Kandertal</t>
  </si>
  <si>
    <t>Stadt Rheinfelden</t>
  </si>
  <si>
    <t>Stadt Lörrach</t>
  </si>
  <si>
    <t>Landkreis Lörrach</t>
  </si>
  <si>
    <t>Gemeinde Grenzach-Wyhlen</t>
  </si>
  <si>
    <t>Stadt Weil am Rhein</t>
  </si>
  <si>
    <t>Waldshut</t>
  </si>
  <si>
    <t>Stadt Bonndorf</t>
  </si>
  <si>
    <t>Stadt Waldshut-Tiengen</t>
  </si>
  <si>
    <t>Stadt Bad Säckingen</t>
  </si>
  <si>
    <t>Stadt Wehr</t>
  </si>
  <si>
    <t>Stadt Sankt Blasien</t>
  </si>
  <si>
    <t>Landkreis Waldshut</t>
  </si>
  <si>
    <t>Reutlingen</t>
  </si>
  <si>
    <t>Gemeinde Eningen unter Achalm</t>
  </si>
  <si>
    <t>Stadt Pfullingen</t>
  </si>
  <si>
    <t>Stadt Reutlingen</t>
  </si>
  <si>
    <t>Landkreis Reutlingen</t>
  </si>
  <si>
    <t>Stadt Bad Urach</t>
  </si>
  <si>
    <t>Stadt Metzingen</t>
  </si>
  <si>
    <t>Tübingen</t>
  </si>
  <si>
    <t>Universitätsstadt Tübingen</t>
  </si>
  <si>
    <t>Landkreis Tübingen</t>
  </si>
  <si>
    <t>Zollernalbkreis</t>
  </si>
  <si>
    <t>Biberach</t>
  </si>
  <si>
    <t>Bodenseekreis</t>
  </si>
  <si>
    <t>Stadt Tettnang</t>
  </si>
  <si>
    <t>GVV Eriskirch-Kressbronn a.B.-Langenargen</t>
  </si>
  <si>
    <t>Stadt Überlingen</t>
  </si>
  <si>
    <t>Stadt Friedrichshafen</t>
  </si>
  <si>
    <t>Stadt Meersburg</t>
  </si>
  <si>
    <t>Ravensburg</t>
  </si>
  <si>
    <t>GVV Gullen</t>
  </si>
  <si>
    <t>Stadt Isny im Allgäu</t>
  </si>
  <si>
    <t>Gemeinde Baindt</t>
  </si>
  <si>
    <t>Stadt Weingarten</t>
  </si>
  <si>
    <t>Gemeinde Altshausen</t>
  </si>
  <si>
    <t>Stadt Aulendorf</t>
  </si>
  <si>
    <t>Landkreis Ravensburg</t>
  </si>
  <si>
    <t>Stadt Wangen im Allgäu</t>
  </si>
  <si>
    <t>Stadt Ravensburg</t>
  </si>
  <si>
    <t>Stadt Bad Waldsee</t>
  </si>
  <si>
    <t>Stadt Leutkirch im Allgäu</t>
  </si>
  <si>
    <t>Stadt Bad Wurzach</t>
  </si>
  <si>
    <t>Gemeinde Baienfurt</t>
  </si>
  <si>
    <t>Sigmaringen</t>
  </si>
  <si>
    <t>RemsMurrKreis</t>
  </si>
  <si>
    <t>MainTauberKreis</t>
  </si>
  <si>
    <t>SchwäbischHall</t>
  </si>
  <si>
    <t>NeckarOdenwaldKreis</t>
  </si>
  <si>
    <t>RheinNeckarKreis</t>
  </si>
  <si>
    <t>BreisgauHochschwarzwald</t>
  </si>
  <si>
    <t>SchwarzwaldBaarKreis</t>
  </si>
  <si>
    <t>AlbDonauKreis</t>
  </si>
  <si>
    <t>BadenBaden</t>
  </si>
  <si>
    <t>Freiburg</t>
  </si>
  <si>
    <t>Heidelberg</t>
  </si>
  <si>
    <t>Mannheim</t>
  </si>
  <si>
    <t>Pforzheim</t>
  </si>
  <si>
    <t>Stuttgart</t>
  </si>
  <si>
    <t>Ulm</t>
  </si>
  <si>
    <t>HeilbronnStadt</t>
  </si>
  <si>
    <t>KarlsruheStadt</t>
  </si>
  <si>
    <t>Alb-Donau-Kreis</t>
  </si>
  <si>
    <t>Landkreis Biberach</t>
  </si>
  <si>
    <t>Landkreis Emmendingen</t>
  </si>
  <si>
    <t>Landkreis Enzkreis</t>
  </si>
  <si>
    <t>Landkreis Konstanz</t>
  </si>
  <si>
    <t>Landkreis Sigmaringen</t>
  </si>
  <si>
    <t>Landkreis Zollernalbkreis</t>
  </si>
  <si>
    <t>Stadt Heidelberg</t>
  </si>
  <si>
    <t>Stadt Hockenheim</t>
  </si>
  <si>
    <t>Stadt Pforzheim</t>
  </si>
  <si>
    <t>Stadtkreis Baden-Baden</t>
  </si>
  <si>
    <t>Stadtkreis Heilbronn</t>
  </si>
  <si>
    <t>Stadtkreis Karlsruhe</t>
  </si>
  <si>
    <t>Stadtkreis Mannheim</t>
  </si>
  <si>
    <t>Stadtkreis Stuttgart</t>
  </si>
  <si>
    <t>Stadtkreis Ulm</t>
  </si>
  <si>
    <t>116 Stadt/Gemeinde wählen</t>
  </si>
  <si>
    <t>135 Stadt/Gemeinde wählen</t>
  </si>
  <si>
    <t>226 Stadt/Gemeinde wählen</t>
  </si>
  <si>
    <t xml:space="preserve">1. Tabelle </t>
  </si>
  <si>
    <t>Stand 31.12.</t>
  </si>
  <si>
    <t>Beratungen</t>
  </si>
  <si>
    <r>
      <t>Integrationspläne</t>
    </r>
    <r>
      <rPr>
        <b/>
        <vertAlign val="superscript"/>
        <sz val="10"/>
        <rFont val="Arial"/>
        <family val="2"/>
      </rPr>
      <t>3</t>
    </r>
  </si>
  <si>
    <r>
      <t>Stellen VwV Integrationsmanagement</t>
    </r>
    <r>
      <rPr>
        <b/>
        <vertAlign val="superscript"/>
        <sz val="10"/>
        <rFont val="Arial"/>
        <family val="2"/>
      </rPr>
      <t>4</t>
    </r>
  </si>
  <si>
    <t>Stellen gesamt</t>
  </si>
  <si>
    <t>Kalenderjahr</t>
  </si>
  <si>
    <r>
      <t>Anzahl der beratenen Personen</t>
    </r>
    <r>
      <rPr>
        <b/>
        <vertAlign val="superscript"/>
        <sz val="10"/>
        <color theme="1"/>
        <rFont val="Arial"/>
        <family val="2"/>
      </rPr>
      <t>1</t>
    </r>
    <r>
      <rPr>
        <b/>
        <sz val="10"/>
        <color theme="1"/>
        <rFont val="Arial"/>
        <family val="2"/>
      </rPr>
      <t xml:space="preserve">
</t>
    </r>
  </si>
  <si>
    <r>
      <t>Anzahl der Beratungsgespräche</t>
    </r>
    <r>
      <rPr>
        <b/>
        <vertAlign val="superscript"/>
        <sz val="10"/>
        <color theme="1"/>
        <rFont val="Arial"/>
        <family val="2"/>
      </rPr>
      <t>2</t>
    </r>
  </si>
  <si>
    <t>Anzahl der neu erstellten Integrationspläne
 (auch wenn zum Stichtag bereits abgeschlossen)</t>
  </si>
  <si>
    <t>Anzahl der fortgeführten Integrationspläne 
(auch wenn zum Stichtag bereits abgeschlossen)</t>
  </si>
  <si>
    <t>Anzahl der aktiven Integrationspläne (Summe aus Spalten D und E)</t>
  </si>
  <si>
    <t>Anzahl der abgeschlossenen Integrationspläne</t>
  </si>
  <si>
    <r>
      <t xml:space="preserve">Anzahl bewilligter Stellen von Integrationsmanagenden </t>
    </r>
    <r>
      <rPr>
        <b/>
        <sz val="10"/>
        <rFont val="Arial"/>
        <family val="2"/>
      </rPr>
      <t>im Durchschnitt</t>
    </r>
    <r>
      <rPr>
        <b/>
        <sz val="10"/>
        <color theme="1"/>
        <rFont val="Arial"/>
        <family val="2"/>
      </rPr>
      <t xml:space="preserve">  (in VZÄ)</t>
    </r>
  </si>
  <si>
    <t>Anzahl tatsächlich besetzte Stellen von Integrationsmanagenden im Durchschnitt (in VZÄ)</t>
  </si>
  <si>
    <r>
      <t xml:space="preserve">Anzahl aufgestockter Stellen von Integrationsmanagenden </t>
    </r>
    <r>
      <rPr>
        <b/>
        <sz val="10"/>
        <rFont val="Arial"/>
        <family val="2"/>
      </rPr>
      <t>im Durchschnitt</t>
    </r>
    <r>
      <rPr>
        <b/>
        <sz val="10"/>
        <color theme="1"/>
        <rFont val="Arial"/>
        <family val="2"/>
      </rPr>
      <t xml:space="preserve">  (in VZÄ)</t>
    </r>
  </si>
  <si>
    <r>
      <t xml:space="preserve">Anzahl bewilligter  Stellen von Integrationsmanagenden </t>
    </r>
    <r>
      <rPr>
        <b/>
        <sz val="10"/>
        <rFont val="Arial"/>
        <family val="2"/>
      </rPr>
      <t>im Durchschnitt</t>
    </r>
    <r>
      <rPr>
        <b/>
        <sz val="10"/>
        <color theme="1"/>
        <rFont val="Arial"/>
        <family val="2"/>
      </rPr>
      <t xml:space="preserve">  (in VZÄ)</t>
    </r>
  </si>
  <si>
    <t>3. Wenn die Anzahl der tatsächlich besetzten Stellen geringer als die Anzahl der bewilligten Stellen ist, wählen Sie bitte aus dem Dropdownmenü die zutreffenden Gründe aus. Sie haben die Möglichkeit, mehrere Gründe anzugeben.</t>
  </si>
  <si>
    <t>Grund 1</t>
  </si>
  <si>
    <t>Grund 2</t>
  </si>
  <si>
    <t>Grund 3</t>
  </si>
  <si>
    <t>Grund 4</t>
  </si>
  <si>
    <t>Grund 5</t>
  </si>
  <si>
    <t>Sonstige Gründe (mit max. 300 Zeichen, Überzähliges wird nicht gespeichert):</t>
  </si>
  <si>
    <t>4. Wie beurteilen Sie als Zuwendungsempfänger den Beitrag des Integrationsmanagements zur Integration vor Ort?</t>
  </si>
  <si>
    <t xml:space="preserve">  Beitrag zur Integration vor Ort.</t>
  </si>
  <si>
    <t xml:space="preserve">Bereich 1 </t>
  </si>
  <si>
    <t xml:space="preserve">Bereich 2 </t>
  </si>
  <si>
    <t>Bereich 3</t>
  </si>
  <si>
    <r>
      <t xml:space="preserve">Ersatzfeld </t>
    </r>
    <r>
      <rPr>
        <sz val="6"/>
        <color theme="1"/>
        <rFont val="Arial"/>
        <family val="2"/>
      </rPr>
      <t>(falls Auswahlmöglichkeit fehlt, max. 50 Zeichen)</t>
    </r>
  </si>
  <si>
    <t>Bei Bedarf Erläuterung zu den Antworten zu Punkt 4 (max. 500 Zeichen, Überzähliges wird nicht gespeichert):</t>
  </si>
  <si>
    <t>Zuwendungsempfänger:</t>
  </si>
  <si>
    <t>Verfügbarkeit von Fachkräften</t>
  </si>
  <si>
    <t>Arbeit</t>
  </si>
  <si>
    <t xml:space="preserve">sehr hohen </t>
  </si>
  <si>
    <t>Stellenwechsel</t>
  </si>
  <si>
    <t>berufliche Weiterqualifizierung</t>
  </si>
  <si>
    <t>hohen</t>
  </si>
  <si>
    <t>Bezahlung</t>
  </si>
  <si>
    <t>berufliche Ausbildung</t>
  </si>
  <si>
    <t xml:space="preserve">mittleren </t>
  </si>
  <si>
    <t>Betriebsklima</t>
  </si>
  <si>
    <t>geringen</t>
  </si>
  <si>
    <t>Ausschreibungsprozess</t>
  </si>
  <si>
    <t>Finanzen</t>
  </si>
  <si>
    <t>sehr geringen</t>
  </si>
  <si>
    <t>Geeignetheit von Bewerbenden</t>
  </si>
  <si>
    <t>Wohnen</t>
  </si>
  <si>
    <t>Krankheit (ab 6 Wochen)</t>
  </si>
  <si>
    <t>gesellschaftliche Teilhabe</t>
  </si>
  <si>
    <t>verzögernde Klagen</t>
  </si>
  <si>
    <t>Durchschnitt VZÄ-Stellen über das Jahr gerechnet</t>
  </si>
  <si>
    <t>Gesamtzahl VZÄ-Monate</t>
  </si>
  <si>
    <t>VZÄ-Monate</t>
  </si>
  <si>
    <t>Monate</t>
  </si>
  <si>
    <t>Stellen (VZÄ)</t>
  </si>
  <si>
    <t xml:space="preserve">Beispiel: Es ist geplant, 10 ganze Stellen und eine 0,75 Stelle ganzjährig (01.01.-31.12.) einzurichten, zwei weitere Stellen sollen vom 01.10.-31.12. zusätzlich eingerichtet werden. Planstellen sind damit [10,75 (Stellen ) * 12 (Monate) + 2 (Stellen) * 3 (Monate)]/12 (Monate) = </t>
  </si>
  <si>
    <t xml:space="preserve">Die Angaben sind im Jahresdurchschnitt anzugeben. </t>
  </si>
  <si>
    <r>
      <rPr>
        <b/>
        <vertAlign val="superscript"/>
        <sz val="10"/>
        <color theme="1"/>
        <rFont val="Arial"/>
        <family val="2"/>
      </rPr>
      <t>4</t>
    </r>
    <r>
      <rPr>
        <b/>
        <sz val="10"/>
        <color theme="1"/>
        <rFont val="Arial"/>
        <family val="2"/>
      </rPr>
      <t>Berechung der durchschnittlichen Stellen (Planzahlen und besetzt)</t>
    </r>
  </si>
  <si>
    <t>Ein Integrationsplan kann entweder neu erstellt oder inaktiv (nicht abgefragt) oder fortgeführt sein. In Summe ergeben die neu erstellten und fortgeführten Integrationspläne die Anzahl der aktiven Integrationspläne.</t>
  </si>
  <si>
    <t>Ein Integrationsplan gilt als "fortgeführt", wenn er vor dem Berichtszeitraum angelegt wurde und im Berichtszeitraum aktiv war, d.h. mind. ein Beratungsgespräch stattfand.</t>
  </si>
  <si>
    <r>
      <rPr>
        <b/>
        <vertAlign val="superscript"/>
        <sz val="10"/>
        <color theme="1"/>
        <rFont val="Arial"/>
        <family val="2"/>
      </rPr>
      <t>3</t>
    </r>
    <r>
      <rPr>
        <b/>
        <sz val="10"/>
        <color theme="1"/>
        <rFont val="Arial"/>
        <family val="2"/>
      </rPr>
      <t>Integrationspläne</t>
    </r>
  </si>
  <si>
    <t>Anzahl aller geführten Beratungsgespräche. Es sind nur Gespräche mit der Zielgruppe aufzuführen. Notwendige Gespräche mit anderen Stellen, Ehrenamtlichen, Vernetzungsveranstaltungen o.ä. sind nicht aufzuführen. Beratungen sind aufzuführen, sobald mind. eine qualitative Information gereicht wurde (auch über Telefon, Video o.ä). Reine organisatorische Gespräche (Terminabsprachen o.ä.) sind nicht aufzuführen.</t>
  </si>
  <si>
    <r>
      <rPr>
        <b/>
        <vertAlign val="superscript"/>
        <sz val="10"/>
        <color theme="1"/>
        <rFont val="Arial"/>
        <family val="2"/>
      </rPr>
      <t>2</t>
    </r>
    <r>
      <rPr>
        <b/>
        <sz val="10"/>
        <color theme="1"/>
        <rFont val="Arial"/>
        <family val="2"/>
      </rPr>
      <t>Beratungsgespräche</t>
    </r>
  </si>
  <si>
    <r>
      <rPr>
        <b/>
        <vertAlign val="superscript"/>
        <sz val="10"/>
        <rFont val="Arial"/>
        <family val="2"/>
      </rPr>
      <t>1</t>
    </r>
    <r>
      <rPr>
        <b/>
        <sz val="10"/>
        <rFont val="Arial"/>
        <family val="2"/>
      </rPr>
      <t>Beratene Personen</t>
    </r>
  </si>
  <si>
    <t>Die Kennzahlen sind an das RP Stuttgart durch den Zuwendungsempfänger aggregiert mit den Daten aller finanzierten Integrationsmanager:innen einzureichen.</t>
  </si>
  <si>
    <t>Grundsätzliches</t>
  </si>
  <si>
    <t>Erläuterungen</t>
  </si>
  <si>
    <r>
      <t>Stellenaufstockung durch Soforthilfe Ukraine</t>
    </r>
    <r>
      <rPr>
        <b/>
        <vertAlign val="superscript"/>
        <sz val="10"/>
        <rFont val="Arial"/>
        <family val="2"/>
      </rPr>
      <t>4</t>
    </r>
  </si>
  <si>
    <t>Beitrag</t>
  </si>
  <si>
    <t>Bereich 1</t>
  </si>
  <si>
    <t>Bereich 2</t>
  </si>
  <si>
    <t>Ersatzfeld</t>
  </si>
  <si>
    <t>Erläuterungen zu 4</t>
  </si>
  <si>
    <t>Stadt-/Landkreis</t>
  </si>
  <si>
    <t>Stadt / Gemeinde</t>
  </si>
  <si>
    <t>Das Integrationsmanagement leistet einen</t>
  </si>
  <si>
    <t>Bitte beachten Sie auch die Erläuterungen auf Tabellenblatt 2</t>
  </si>
  <si>
    <t>Ziel 1</t>
  </si>
  <si>
    <t>Ziel 2</t>
  </si>
  <si>
    <t>Ziel 3</t>
  </si>
  <si>
    <r>
      <t>Gemeint ist die Anzahl aller Personen (Klient*innen des Integrationsmanagements). Familien werden pro Kopf gezählt, minderjährge Kinder sind mitzuzählen. Menschen dürfen im Kalenderjahr</t>
    </r>
    <r>
      <rPr>
        <u/>
        <sz val="10"/>
        <color theme="1"/>
        <rFont val="Arial"/>
        <family val="2"/>
      </rPr>
      <t xml:space="preserve"> </t>
    </r>
    <r>
      <rPr>
        <u/>
        <sz val="14"/>
        <color theme="1"/>
        <rFont val="Arial"/>
        <family val="2"/>
      </rPr>
      <t>nicht doppelt</t>
    </r>
    <r>
      <rPr>
        <u/>
        <sz val="10"/>
        <color theme="1"/>
        <rFont val="Arial"/>
        <family val="2"/>
      </rPr>
      <t xml:space="preserve"> </t>
    </r>
    <r>
      <rPr>
        <sz val="10"/>
        <color theme="1"/>
        <rFont val="Arial"/>
        <family val="2"/>
      </rPr>
      <t>gezählt werden, auch wenn Beratung mehrfach erfolgte (Kopfzahl). Ehrenamtliche/Dolmetscher/andere Dienste o.ä. sind nicht zu zählen.</t>
    </r>
  </si>
  <si>
    <t>Befristung des Arbeitsvertrags</t>
  </si>
  <si>
    <t>Ziel 4</t>
  </si>
  <si>
    <t>Ziel 5</t>
  </si>
  <si>
    <r>
      <t xml:space="preserve">Ein Integrationsplan gilt als "neu erstellt", wenn er im Berichtszeitraum angelegt wurde. Für erwachsene Personen in der Beratung ist jeweils ein Integrationsplan anzulegen (z.B. auch bei Ehepaaren oder Familien mit volljährigen Kindern). Für minderjährige Kinder ist kein eigener Integrationsplan anzulegen. Ggf. minderjährige Kinder betreffende </t>
    </r>
    <r>
      <rPr>
        <sz val="10"/>
        <color theme="4"/>
        <rFont val="Arial"/>
        <family val="2"/>
      </rPr>
      <t>Ziele</t>
    </r>
    <r>
      <rPr>
        <sz val="10"/>
        <color theme="1"/>
        <rFont val="Arial"/>
        <family val="2"/>
      </rPr>
      <t xml:space="preserve"> sind im Integrationsplan ausschließlich eines Elternteils festzuhalten.</t>
    </r>
  </si>
  <si>
    <t>Ein Integrationsplan ist eine individuelle Vereinbarung zwischen Integrationsmanagenden und Geflüchteten, in der Ziele schriftlich formuliert werden und festgehalten wird, welche Schritte unternommen werden, um diese zu erreichen. Ein Muster ist auf der Homepage der Bewilligungsstelle abrufbar.</t>
  </si>
  <si>
    <t>Die Kennzahlen sind ausschließlich für den jeweiligen Berichtszeitraum (i.d.R. vorangegangenes Kalenderjahr) aggregiert für alle Integrationsmanagenden durch die Zuwendungsempfänger gesammelt an die Bewilligungsstelle zu übermitteln.</t>
  </si>
  <si>
    <t>Anzahl aller aktiven Integrationspläne (Spalte F) mit mind. einem im Berichtszeitraum erreichten Ziel</t>
  </si>
  <si>
    <t>davon: Anzahl der abgeschlossenen Integrationspläne mit mind. einem erreichten Ziel im Gesamtberatungszeitraum</t>
  </si>
  <si>
    <r>
      <t xml:space="preserve">2. Bitte geben Sie bis zu fünf häufiger vorkommende, beispielhafte Ziele (vgl. Muster Intergrationsplan Teil B), die als erfolgreich erreicht in den Integrationsplänen dokumentiert wurden, an </t>
    </r>
    <r>
      <rPr>
        <sz val="10"/>
        <color theme="1"/>
        <rFont val="Arial"/>
        <family val="2"/>
      </rPr>
      <t>(max. 50 Zeichen)</t>
    </r>
    <r>
      <rPr>
        <b/>
        <sz val="10"/>
        <color theme="1"/>
        <rFont val="Arial"/>
        <family val="2"/>
      </rPr>
      <t>.</t>
    </r>
    <r>
      <rPr>
        <sz val="10"/>
        <color theme="1"/>
        <rFont val="Arial"/>
        <family val="2"/>
      </rPr>
      <t xml:space="preserve"> Es geht hier nicht um eine exakte Auszählung der Häufigkeiten, sondern um eine Darstellung "typischer" Ziele.</t>
    </r>
  </si>
  <si>
    <t>Bitte benennen Sie die drei wichtigsten Bereiche, in denen das Integrationsmanagement einen Beitrag leistet. Wählen Sie die Bereiche bitte aus dem Dropdownmenü aus und/oder nutzen das Ersatzfeld.</t>
  </si>
  <si>
    <r>
      <t>Ein Integrationsplan gilt als "abgeschlossen", wenn er im Berichtszeitraum für beendet erklärt wird. Ein Integrationsplan ist abzuschließen, wenn die Beratung aktiv beendet</t>
    </r>
    <r>
      <rPr>
        <sz val="10"/>
        <color theme="1"/>
        <rFont val="Arial"/>
        <family val="2"/>
      </rPr>
      <t xml:space="preserve"> (z.B.weil keine weitere Begleitung durch das Integrationsmanagement mehr erforderlich ist, bei Fortzug, Widerruf der Einwilligungserklärung) wird oder spätestens wenn die maximale Beratungsdauer erreicht wurde. Integrationspläne, die inaktiv (kein Beratungsgespräch im Berichtszeitraum) weitergeführt werden, sind hier nicht aufzuführen.</t>
    </r>
  </si>
  <si>
    <r>
      <t xml:space="preserve">Ein Integrationsplan mit erreichtem </t>
    </r>
    <r>
      <rPr>
        <sz val="10"/>
        <color theme="1"/>
        <rFont val="Arial"/>
        <family val="2"/>
      </rPr>
      <t>Ziel ist ein Integrationsplan, bei dem ein Ziel (vgl. Muster Integrationsplan Teil B) vereinbart und die Erreichung dieses Ziels dokumentiert wurde.</t>
    </r>
  </si>
  <si>
    <r>
      <t>Landeseinheitliches Muster zur Erhebung der Kennzahlen</t>
    </r>
    <r>
      <rPr>
        <b/>
        <sz val="12"/>
        <rFont val="Arial"/>
        <family val="2"/>
      </rPr>
      <t xml:space="preserve">
(inkl. ggfs. Aufstockung im Rahmen der Soforthilfe für die Integration von Vertriebenen aus der Ukraine)</t>
    </r>
  </si>
  <si>
    <t>Anzahl bewilligter Stellen von Integrationsmanagenden im Durchschnitt  (in VZÄ)</t>
  </si>
  <si>
    <t>Anzahl aufgestockter Stellen von Integrationsmanagenden im Durchschnitt  (in VZÄ)</t>
  </si>
  <si>
    <t>Anzahl bewilligter  Stellen von Integrationsmanagenden im Durchschnitt  (in VZÄ)</t>
  </si>
  <si>
    <r>
      <t>Anzahl der beratenen Personen</t>
    </r>
    <r>
      <rPr>
        <vertAlign val="superscript"/>
        <sz val="10"/>
        <rFont val="Arial"/>
        <family val="2"/>
      </rPr>
      <t>1</t>
    </r>
    <r>
      <rPr>
        <sz val="10"/>
        <rFont val="Arial"/>
        <family val="2"/>
      </rPr>
      <t xml:space="preserve">
</t>
    </r>
  </si>
  <si>
    <r>
      <t>Anzahl der Beratungsgespräche</t>
    </r>
    <r>
      <rPr>
        <vertAlign val="superscript"/>
        <sz val="10"/>
        <rFont val="Arial"/>
        <family val="2"/>
      </rPr>
      <t>2</t>
    </r>
  </si>
  <si>
    <t>Sonstige Gründe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</si>
</sst>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A000"/>
  </numFmts>
  <fonts count="20" x14ac:knownFonts="1">
    <font>
      <sz val="10"/>
      <color theme="1"/>
      <name val="Arial"/>
      <family val="2"/>
    </font>
    <font>
      <b/>
      <sz val="10"/>
      <color theme="1"/>
      <name val="Arial"/>
      <family val="2"/>
    </font>
    <font>
      <sz val="6"/>
      <color theme="1"/>
      <name val="Arial"/>
      <family val="2"/>
    </font>
    <font>
      <sz val="9.5"/>
      <color theme="1"/>
      <name val="Arial"/>
      <family val="2"/>
    </font>
    <font>
      <sz val="10"/>
      <color theme="0"/>
      <name val="Arial"/>
      <family val="2"/>
    </font>
    <font>
      <sz val="6"/>
      <color theme="0"/>
      <name val="Arial"/>
      <family val="2"/>
    </font>
    <font>
      <sz val="9"/>
      <color theme="1"/>
      <name val="Arial"/>
      <family val="2"/>
    </font>
    <font>
      <sz val="10"/>
      <color rgb="FFFF0000"/>
      <name val="Arial"/>
      <family val="2"/>
    </font>
    <font>
      <b/>
      <sz val="12"/>
      <color theme="1"/>
      <name val="Arial"/>
      <family val="2"/>
    </font>
    <font>
      <b/>
      <sz val="10"/>
      <name val="Arial"/>
      <family val="2"/>
    </font>
    <font>
      <b/>
      <vertAlign val="superscript"/>
      <sz val="10"/>
      <name val="Arial"/>
      <family val="2"/>
    </font>
    <font>
      <b/>
      <vertAlign val="superscript"/>
      <sz val="10"/>
      <color theme="1"/>
      <name val="Arial"/>
      <family val="2"/>
    </font>
    <font>
      <i/>
      <sz val="11"/>
      <color theme="1"/>
      <name val="Calibri"/>
      <family val="2"/>
    </font>
    <font>
      <sz val="10"/>
      <name val="Arial"/>
      <family val="2"/>
    </font>
    <font>
      <u/>
      <sz val="10"/>
      <color theme="1"/>
      <name val="Arial"/>
      <family val="2"/>
    </font>
    <font>
      <b/>
      <sz val="12"/>
      <name val="Arial"/>
      <family val="2"/>
    </font>
    <font>
      <b/>
      <sz val="16"/>
      <color theme="1"/>
      <name val="Arial"/>
      <family val="2"/>
    </font>
    <font>
      <sz val="10"/>
      <color theme="4"/>
      <name val="Arial"/>
      <family val="2"/>
    </font>
    <font>
      <u/>
      <sz val="14"/>
      <color theme="1"/>
      <name val="Arial"/>
      <family val="2"/>
    </font>
    <font>
      <vertAlign val="superscript"/>
      <sz val="10"/>
      <name val="Arial"/>
      <family val="2"/>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A5FF89"/>
        <bgColor indexed="64"/>
      </patternFill>
    </fill>
    <fill>
      <patternFill patternType="solid">
        <fgColor theme="9" tint="0.39997558519241921"/>
        <bgColor indexed="64"/>
      </patternFill>
    </fill>
    <fill>
      <patternFill patternType="solid">
        <fgColor rgb="FFFFF2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bottom/>
      <diagonal/>
    </border>
  </borders>
  <cellStyleXfs count="1">
    <xf numFmtId="0" fontId="0" fillId="0" borderId="0"/>
  </cellStyleXfs>
  <cellXfs count="93">
    <xf numFmtId="0" fontId="0" fillId="0" borderId="0" xfId="0"/>
    <xf numFmtId="0" fontId="0" fillId="0" borderId="0" xfId="0"/>
    <xf numFmtId="0" fontId="1" fillId="0" borderId="0" xfId="0" applyFont="1" applyAlignment="1">
      <alignment horizontal="left" vertical="top"/>
    </xf>
    <xf numFmtId="0" fontId="0" fillId="0" borderId="0" xfId="0" applyAlignment="1">
      <alignment horizontal="left" vertical="top"/>
    </xf>
    <xf numFmtId="0" fontId="0" fillId="0" borderId="0" xfId="0" applyAlignment="1"/>
    <xf numFmtId="0" fontId="9" fillId="0" borderId="0" xfId="0" applyFont="1"/>
    <xf numFmtId="0" fontId="1" fillId="0" borderId="0" xfId="0" applyFont="1"/>
    <xf numFmtId="0" fontId="1" fillId="0" borderId="0" xfId="0" applyFont="1" applyAlignment="1">
      <alignment horizontal="left" vertical="top" wrapText="1"/>
    </xf>
    <xf numFmtId="0" fontId="0" fillId="0" borderId="0" xfId="0" applyFill="1"/>
    <xf numFmtId="0" fontId="0" fillId="0" borderId="0" xfId="0" applyAlignment="1">
      <alignment wrapText="1"/>
    </xf>
    <xf numFmtId="0" fontId="0" fillId="0" borderId="0" xfId="0" applyAlignment="1">
      <alignment horizontal="left" vertical="top" wrapText="1"/>
    </xf>
    <xf numFmtId="0" fontId="0" fillId="9" borderId="9"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textRotation="90"/>
    </xf>
    <xf numFmtId="0" fontId="0" fillId="0" borderId="0" xfId="0" applyFont="1" applyFill="1" applyBorder="1" applyAlignment="1">
      <alignment horizontal="left" vertical="center" textRotation="90" wrapText="1"/>
    </xf>
    <xf numFmtId="0" fontId="3" fillId="0" borderId="0" xfId="0" applyNumberFormat="1" applyFont="1" applyFill="1" applyBorder="1" applyAlignment="1" applyProtection="1">
      <alignment horizontal="left" wrapText="1"/>
    </xf>
    <xf numFmtId="0" fontId="0" fillId="0" borderId="0" xfId="0" applyFont="1" applyFill="1" applyBorder="1"/>
    <xf numFmtId="0" fontId="3" fillId="9" borderId="1" xfId="0" applyNumberFormat="1" applyFont="1" applyFill="1" applyBorder="1" applyAlignment="1" applyProtection="1">
      <alignment horizontal="left" wrapText="1"/>
      <protection locked="0"/>
    </xf>
    <xf numFmtId="0" fontId="3" fillId="9" borderId="1" xfId="0" applyNumberFormat="1" applyFont="1" applyFill="1" applyBorder="1" applyProtection="1">
      <protection locked="0"/>
    </xf>
    <xf numFmtId="0" fontId="0" fillId="9" borderId="1" xfId="0" applyFill="1" applyBorder="1" applyProtection="1">
      <protection locked="0"/>
    </xf>
    <xf numFmtId="0" fontId="8" fillId="0" borderId="0" xfId="0" applyFont="1" applyAlignment="1" applyProtection="1">
      <alignment vertical="center"/>
    </xf>
    <xf numFmtId="0" fontId="0" fillId="0" borderId="0" xfId="0" applyAlignment="1" applyProtection="1"/>
    <xf numFmtId="0" fontId="0" fillId="0" borderId="0" xfId="0" applyProtection="1"/>
    <xf numFmtId="0" fontId="0" fillId="3" borderId="0" xfId="0" applyFill="1" applyBorder="1" applyProtection="1"/>
    <xf numFmtId="0" fontId="8" fillId="0" borderId="0" xfId="0" applyFont="1" applyAlignment="1" applyProtection="1">
      <alignment horizontal="center"/>
    </xf>
    <xf numFmtId="0" fontId="1" fillId="0" borderId="0" xfId="0" applyFont="1" applyAlignment="1" applyProtection="1">
      <alignment vertical="center"/>
    </xf>
    <xf numFmtId="0" fontId="2" fillId="0" borderId="0" xfId="0" applyFont="1" applyAlignment="1" applyProtection="1">
      <alignment vertical="center"/>
    </xf>
    <xf numFmtId="0" fontId="5" fillId="0" borderId="0" xfId="0" applyFont="1" applyAlignment="1" applyProtection="1">
      <alignment vertical="center"/>
    </xf>
    <xf numFmtId="0" fontId="9" fillId="0" borderId="0" xfId="0" applyFont="1" applyProtection="1"/>
    <xf numFmtId="0" fontId="1" fillId="4"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textRotation="90"/>
    </xf>
    <xf numFmtId="0" fontId="1" fillId="6" borderId="1" xfId="0" applyFont="1" applyFill="1" applyBorder="1" applyAlignment="1" applyProtection="1">
      <alignment horizontal="left" vertical="center" textRotation="90" wrapText="1"/>
    </xf>
    <xf numFmtId="0" fontId="1" fillId="2" borderId="1" xfId="0" applyFont="1" applyFill="1" applyBorder="1" applyAlignment="1" applyProtection="1">
      <alignment horizontal="left" vertical="center" textRotation="90" wrapText="1"/>
    </xf>
    <xf numFmtId="0" fontId="0" fillId="2" borderId="1" xfId="0" applyFont="1" applyFill="1" applyBorder="1" applyAlignment="1" applyProtection="1">
      <alignment horizontal="left" vertical="center" textRotation="90" wrapText="1"/>
    </xf>
    <xf numFmtId="0" fontId="1" fillId="5" borderId="1" xfId="0" applyFont="1" applyFill="1" applyBorder="1" applyAlignment="1" applyProtection="1">
      <alignment horizontal="left" vertical="center" textRotation="90" wrapText="1"/>
    </xf>
    <xf numFmtId="0" fontId="0" fillId="5" borderId="1" xfId="0" applyFont="1" applyFill="1" applyBorder="1" applyAlignment="1" applyProtection="1">
      <alignment horizontal="left" vertical="center" textRotation="90" wrapText="1"/>
    </xf>
    <xf numFmtId="0" fontId="1" fillId="7" borderId="1" xfId="0" applyFont="1" applyFill="1" applyBorder="1" applyAlignment="1" applyProtection="1">
      <alignment horizontal="left" vertical="center" textRotation="90" wrapText="1"/>
    </xf>
    <xf numFmtId="0" fontId="0" fillId="8" borderId="1" xfId="0" applyFill="1" applyBorder="1" applyProtection="1"/>
    <xf numFmtId="0" fontId="1" fillId="0" borderId="0" xfId="0" applyFont="1" applyProtection="1"/>
    <xf numFmtId="0" fontId="12" fillId="0" borderId="0" xfId="0" applyFont="1" applyProtection="1"/>
    <xf numFmtId="0" fontId="7" fillId="0" borderId="0" xfId="0" applyFont="1" applyProtection="1"/>
    <xf numFmtId="0" fontId="1" fillId="0" borderId="0" xfId="0" applyFont="1" applyAlignment="1" applyProtection="1">
      <alignment horizontal="left" vertical="top" wrapText="1"/>
    </xf>
    <xf numFmtId="0" fontId="0" fillId="0" borderId="0" xfId="0" applyFont="1" applyAlignment="1" applyProtection="1">
      <alignment vertical="top"/>
    </xf>
    <xf numFmtId="0" fontId="1" fillId="0" borderId="0" xfId="0" applyFont="1" applyAlignment="1" applyProtection="1">
      <alignment horizontal="left" vertical="top"/>
    </xf>
    <xf numFmtId="0" fontId="0" fillId="0" borderId="0" xfId="0" applyFill="1" applyProtection="1"/>
    <xf numFmtId="0" fontId="0" fillId="0" borderId="0" xfId="0" applyFont="1" applyAlignment="1" applyProtection="1">
      <alignment horizontal="left"/>
    </xf>
    <xf numFmtId="0" fontId="0" fillId="0" borderId="0" xfId="0" applyAlignment="1" applyProtection="1">
      <alignment horizontal="left"/>
    </xf>
    <xf numFmtId="0" fontId="0" fillId="0"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13" fillId="0" borderId="0" xfId="0" applyFont="1" applyAlignment="1" applyProtection="1">
      <alignment vertical="top"/>
    </xf>
    <xf numFmtId="0" fontId="0" fillId="0" borderId="0" xfId="0" applyFont="1" applyAlignment="1" applyProtection="1">
      <alignment horizontal="left" vertical="top" wrapText="1"/>
    </xf>
    <xf numFmtId="49" fontId="0" fillId="0" borderId="0" xfId="0" applyNumberFormat="1" applyFill="1"/>
    <xf numFmtId="0" fontId="0" fillId="0" borderId="0" xfId="0" applyFont="1" applyAlignment="1">
      <alignment horizontal="left" vertical="top"/>
    </xf>
    <xf numFmtId="0" fontId="0" fillId="0" borderId="10" xfId="0" applyBorder="1" applyAlignment="1">
      <alignment horizontal="left" vertical="top"/>
    </xf>
    <xf numFmtId="0" fontId="0" fillId="0" borderId="0" xfId="0" applyBorder="1" applyProtection="1"/>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horizontal="left" vertical="top" wrapText="1"/>
    </xf>
    <xf numFmtId="0" fontId="0" fillId="9" borderId="1" xfId="0" applyFill="1" applyBorder="1" applyAlignment="1" applyProtection="1">
      <alignment horizontal="left" vertical="top" wrapText="1"/>
      <protection locked="0"/>
    </xf>
    <xf numFmtId="0" fontId="0" fillId="4" borderId="3" xfId="0" applyNumberFormat="1" applyFont="1" applyFill="1" applyBorder="1" applyAlignment="1" applyProtection="1">
      <alignment horizontal="center" vertical="center" wrapText="1"/>
    </xf>
    <xf numFmtId="0" fontId="0" fillId="4" borderId="6" xfId="0" applyNumberFormat="1" applyFont="1" applyFill="1" applyBorder="1" applyAlignment="1" applyProtection="1">
      <alignment horizontal="center" vertical="center" wrapText="1"/>
    </xf>
    <xf numFmtId="0" fontId="0" fillId="4" borderId="5" xfId="0" applyNumberFormat="1" applyFont="1" applyFill="1" applyBorder="1" applyAlignment="1" applyProtection="1">
      <alignment horizontal="center" vertical="center" wrapText="1"/>
    </xf>
    <xf numFmtId="0" fontId="0" fillId="9" borderId="1" xfId="0" applyFont="1" applyFill="1" applyBorder="1" applyAlignment="1" applyProtection="1">
      <alignment horizontal="center" vertical="top" wrapText="1"/>
      <protection locked="0"/>
    </xf>
    <xf numFmtId="0" fontId="9" fillId="6" borderId="1"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0" fontId="0" fillId="9" borderId="1" xfId="0" applyFill="1" applyBorder="1" applyAlignment="1" applyProtection="1">
      <alignment horizontal="center"/>
      <protection locked="0"/>
    </xf>
    <xf numFmtId="0" fontId="0" fillId="0" borderId="1" xfId="0" applyFont="1" applyBorder="1" applyAlignment="1" applyProtection="1">
      <alignment horizontal="center" vertical="top" wrapText="1"/>
    </xf>
    <xf numFmtId="0" fontId="0" fillId="0" borderId="0" xfId="0" applyFont="1" applyAlignment="1" applyProtection="1">
      <alignment horizontal="left" vertical="top" wrapText="1"/>
    </xf>
    <xf numFmtId="0" fontId="0" fillId="9" borderId="7" xfId="0" applyFont="1" applyFill="1" applyBorder="1" applyAlignment="1" applyProtection="1">
      <alignment horizontal="center"/>
      <protection locked="0"/>
    </xf>
    <xf numFmtId="0" fontId="0" fillId="0" borderId="8" xfId="0" applyBorder="1" applyAlignment="1" applyProtection="1">
      <alignment horizontal="center"/>
      <protection locked="0"/>
    </xf>
    <xf numFmtId="0" fontId="0" fillId="0" borderId="2" xfId="0" applyBorder="1" applyAlignment="1" applyProtection="1">
      <alignment horizontal="center"/>
      <protection locked="0"/>
    </xf>
    <xf numFmtId="0" fontId="1" fillId="0" borderId="0" xfId="0" applyFont="1" applyAlignment="1" applyProtection="1">
      <alignment horizontal="left" vertical="top" wrapText="1"/>
    </xf>
    <xf numFmtId="0" fontId="5" fillId="0" borderId="0" xfId="0" applyFont="1" applyBorder="1" applyAlignment="1" applyProtection="1">
      <alignment vertical="center"/>
    </xf>
    <xf numFmtId="0" fontId="4" fillId="0" borderId="0" xfId="0" applyFont="1" applyBorder="1" applyAlignment="1" applyProtection="1">
      <alignment vertical="center"/>
    </xf>
    <xf numFmtId="164" fontId="6" fillId="0" borderId="0"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0" fillId="9" borderId="5" xfId="0" applyNumberFormat="1" applyFont="1" applyFill="1" applyBorder="1" applyAlignment="1" applyProtection="1">
      <alignment horizontal="center" vertical="center" wrapText="1"/>
      <protection locked="0"/>
    </xf>
    <xf numFmtId="0" fontId="0" fillId="9" borderId="4" xfId="0" applyFill="1" applyBorder="1" applyAlignment="1" applyProtection="1">
      <alignment horizontal="center" vertical="center" wrapText="1"/>
      <protection locked="0"/>
    </xf>
    <xf numFmtId="0" fontId="0" fillId="0" borderId="6" xfId="0" applyBorder="1" applyAlignment="1" applyProtection="1">
      <alignment horizontal="center" vertical="center" wrapText="1"/>
    </xf>
    <xf numFmtId="0" fontId="0" fillId="0" borderId="1" xfId="0" applyFont="1" applyBorder="1" applyAlignment="1" applyProtection="1">
      <alignment horizontal="center"/>
    </xf>
    <xf numFmtId="0" fontId="0" fillId="9" borderId="6" xfId="0" applyFill="1" applyBorder="1" applyAlignment="1" applyProtection="1">
      <alignment horizontal="center" vertical="center" wrapText="1"/>
      <protection locked="0"/>
    </xf>
    <xf numFmtId="0" fontId="15" fillId="0" borderId="0" xfId="0" applyFont="1" applyAlignment="1" applyProtection="1">
      <alignment horizontal="left" vertical="center" wrapText="1"/>
    </xf>
    <xf numFmtId="0" fontId="1" fillId="0" borderId="0" xfId="0" applyFont="1" applyAlignment="1" applyProtection="1">
      <alignment horizontal="left" wrapText="1"/>
    </xf>
    <xf numFmtId="0" fontId="0" fillId="9" borderId="7" xfId="0" applyFill="1" applyBorder="1" applyAlignment="1" applyProtection="1">
      <alignment horizontal="center"/>
      <protection locked="0"/>
    </xf>
    <xf numFmtId="0" fontId="0" fillId="9" borderId="8" xfId="0" applyFill="1" applyBorder="1" applyAlignment="1" applyProtection="1">
      <alignment horizontal="center"/>
      <protection locked="0"/>
    </xf>
    <xf numFmtId="0" fontId="0" fillId="9" borderId="2" xfId="0" applyFill="1" applyBorder="1" applyAlignment="1" applyProtection="1">
      <alignment horizontal="center"/>
      <protection locked="0"/>
    </xf>
    <xf numFmtId="0" fontId="0" fillId="0" borderId="0" xfId="0" applyFont="1" applyAlignment="1" applyProtection="1">
      <alignment horizontal="center" wrapText="1"/>
    </xf>
    <xf numFmtId="0" fontId="16" fillId="0" borderId="0" xfId="0" applyFont="1" applyAlignment="1" applyProtection="1">
      <alignment horizontal="left" vertical="top"/>
    </xf>
    <xf numFmtId="0" fontId="0" fillId="0" borderId="0" xfId="0" applyAlignment="1">
      <alignment horizontal="left" vertical="top" wrapText="1"/>
    </xf>
    <xf numFmtId="0" fontId="13" fillId="0" borderId="0" xfId="0" applyFont="1" applyFill="1" applyBorder="1" applyAlignment="1" applyProtection="1">
      <alignment horizontal="left" vertical="center" textRotation="90" wrapText="1"/>
    </xf>
  </cellXfs>
  <cellStyles count="1">
    <cellStyle name="Standard" xfId="0" builtinId="0"/>
  </cellStyles>
  <dxfs count="85">
    <dxf>
      <fill>
        <patternFill>
          <bgColor theme="5"/>
        </patternFill>
      </fill>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s>
  <tableStyles count="0" defaultTableStyle="TableStyleMedium2" defaultPivotStyle="PivotStyleLight16"/>
  <colors>
    <mruColors>
      <color rgb="FFFFF2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Böblingen" displayName="Böblingen" ref="H1:H11" totalsRowShown="0" headerRowDxfId="84" dataDxfId="83">
  <autoFilter ref="H1:H11"/>
  <tableColumns count="1">
    <tableColumn id="1" name="Böblingen" dataDxfId="82"/>
  </tableColumns>
  <tableStyleInfo name="TableStyleMedium2" showFirstColumn="0" showLastColumn="0" showRowStripes="1" showColumnStripes="0"/>
</table>
</file>

<file path=xl/tables/table10.xml><?xml version="1.0" encoding="utf-8"?>
<table xmlns="http://schemas.openxmlformats.org/spreadsheetml/2006/main" id="10" name="Heidenheim" displayName="Heidenheim" ref="Z1:Z5" totalsRowShown="0" headerRowDxfId="57" dataDxfId="56">
  <autoFilter ref="Z1:Z5"/>
  <tableColumns count="1">
    <tableColumn id="1" name="Heidenheim" dataDxfId="55"/>
  </tableColumns>
  <tableStyleInfo name="TableStyleMedium2" showFirstColumn="0" showLastColumn="0" showRowStripes="1" showColumnStripes="0"/>
</table>
</file>

<file path=xl/tables/table11.xml><?xml version="1.0" encoding="utf-8"?>
<table xmlns="http://schemas.openxmlformats.org/spreadsheetml/2006/main" id="11" name="Ostalbkreis" displayName="Ostalbkreis" ref="AB1:AB3" totalsRowShown="0" headerRowDxfId="54" dataDxfId="53">
  <autoFilter ref="AB1:AB3"/>
  <tableColumns count="1">
    <tableColumn id="1" name="Ostalbkreis" dataDxfId="52"/>
  </tableColumns>
  <tableStyleInfo name="TableStyleMedium2" showFirstColumn="0" showLastColumn="0" showRowStripes="1" showColumnStripes="0"/>
</table>
</file>

<file path=xl/tables/table12.xml><?xml version="1.0" encoding="utf-8"?>
<table xmlns="http://schemas.openxmlformats.org/spreadsheetml/2006/main" id="12" name="Karlsruhe" displayName="Karlsruhe" ref="AD1:AD5" totalsRowShown="0" headerRowDxfId="51" dataDxfId="50">
  <autoFilter ref="AD1:AD5"/>
  <tableColumns count="1">
    <tableColumn id="1" name="Karlsruhe" dataDxfId="49"/>
  </tableColumns>
  <tableStyleInfo name="TableStyleMedium2" showFirstColumn="0" showLastColumn="0" showRowStripes="1" showColumnStripes="0"/>
</table>
</file>

<file path=xl/tables/table13.xml><?xml version="1.0" encoding="utf-8"?>
<table xmlns="http://schemas.openxmlformats.org/spreadsheetml/2006/main" id="13" name="Rastatt" displayName="Rastatt" ref="AF1:AF2" totalsRowShown="0" headerRowDxfId="48" dataDxfId="47">
  <autoFilter ref="AF1:AF2"/>
  <tableColumns count="1">
    <tableColumn id="1" name="Rastatt" dataDxfId="46"/>
  </tableColumns>
  <tableStyleInfo name="TableStyleMedium2" showFirstColumn="0" showLastColumn="0" showRowStripes="1" showColumnStripes="0"/>
</table>
</file>

<file path=xl/tables/table14.xml><?xml version="1.0" encoding="utf-8"?>
<table xmlns="http://schemas.openxmlformats.org/spreadsheetml/2006/main" id="14" name="NeckarOdenwaldKreis" displayName="NeckarOdenwaldKreis" ref="AH1:AH4" totalsRowShown="0" headerRowDxfId="45" dataDxfId="44">
  <autoFilter ref="AH1:AH4"/>
  <tableColumns count="1">
    <tableColumn id="1" name="NeckarOdenwaldKreis" dataDxfId="43"/>
  </tableColumns>
  <tableStyleInfo name="TableStyleMedium2" showFirstColumn="0" showLastColumn="0" showRowStripes="1" showColumnStripes="0"/>
</table>
</file>

<file path=xl/tables/table15.xml><?xml version="1.0" encoding="utf-8"?>
<table xmlns="http://schemas.openxmlformats.org/spreadsheetml/2006/main" id="15" name="RheinNeckarKreis" displayName="RheinNeckarKreis" ref="AJ1:AJ25" totalsRowShown="0" headerRowDxfId="42" dataDxfId="41">
  <autoFilter ref="AJ1:AJ25"/>
  <tableColumns count="1">
    <tableColumn id="1" name="RheinNeckarKreis" dataDxfId="40"/>
  </tableColumns>
  <tableStyleInfo name="TableStyleMedium2" showFirstColumn="0" showLastColumn="0" showRowStripes="1" showColumnStripes="0"/>
</table>
</file>

<file path=xl/tables/table16.xml><?xml version="1.0" encoding="utf-8"?>
<table xmlns="http://schemas.openxmlformats.org/spreadsheetml/2006/main" id="16" name="Calw" displayName="Calw" ref="AL1:AL3" totalsRowShown="0" headerRowDxfId="39" dataDxfId="38">
  <autoFilter ref="AL1:AL3"/>
  <tableColumns count="1">
    <tableColumn id="1" name="Calw" dataDxfId="37"/>
  </tableColumns>
  <tableStyleInfo name="TableStyleMedium2" showFirstColumn="0" showLastColumn="0" showRowStripes="1" showColumnStripes="0"/>
</table>
</file>

<file path=xl/tables/table17.xml><?xml version="1.0" encoding="utf-8"?>
<table xmlns="http://schemas.openxmlformats.org/spreadsheetml/2006/main" id="17" name="Freudenstadt" displayName="Freudenstadt" ref="AN1:AN3" totalsRowShown="0" headerRowDxfId="36" dataDxfId="35">
  <autoFilter ref="AN1:AN3"/>
  <tableColumns count="1">
    <tableColumn id="1" name="Freudenstadt" dataDxfId="34"/>
  </tableColumns>
  <tableStyleInfo name="TableStyleMedium2" showFirstColumn="0" showLastColumn="0" showRowStripes="1" showColumnStripes="0"/>
</table>
</file>

<file path=xl/tables/table18.xml><?xml version="1.0" encoding="utf-8"?>
<table xmlns="http://schemas.openxmlformats.org/spreadsheetml/2006/main" id="18" name="BreisgauHochschwarzwald" displayName="BreisgauHochschwarzwald" ref="AP1:AP7" totalsRowShown="0" headerRowDxfId="33" dataDxfId="32">
  <autoFilter ref="AP1:AP7"/>
  <tableColumns count="1">
    <tableColumn id="1" name="BreisgauHochschwarzwald" dataDxfId="31"/>
  </tableColumns>
  <tableStyleInfo name="TableStyleMedium2" showFirstColumn="0" showLastColumn="0" showRowStripes="1" showColumnStripes="0"/>
</table>
</file>

<file path=xl/tables/table19.xml><?xml version="1.0" encoding="utf-8"?>
<table xmlns="http://schemas.openxmlformats.org/spreadsheetml/2006/main" id="19" name="Ortenaukreis" displayName="Ortenaukreis" ref="AR1:AR6" totalsRowShown="0" headerRowDxfId="30" dataDxfId="29">
  <autoFilter ref="AR1:AR6"/>
  <tableColumns count="1">
    <tableColumn id="1" name="Ortenaukreis" dataDxfId="28"/>
  </tableColumns>
  <tableStyleInfo name="TableStyleMedium2" showFirstColumn="0" showLastColumn="0" showRowStripes="1" showColumnStripes="0"/>
</table>
</file>

<file path=xl/tables/table2.xml><?xml version="1.0" encoding="utf-8"?>
<table xmlns="http://schemas.openxmlformats.org/spreadsheetml/2006/main" id="2" name="Esslingen" displayName="Esslingen" ref="J1:J15" totalsRowShown="0" headerRowDxfId="81" dataDxfId="80">
  <autoFilter ref="J1:J15"/>
  <tableColumns count="1">
    <tableColumn id="1" name="Esslingen" dataDxfId="79"/>
  </tableColumns>
  <tableStyleInfo name="TableStyleMedium2" showFirstColumn="0" showLastColumn="0" showRowStripes="1" showColumnStripes="0"/>
</table>
</file>

<file path=xl/tables/table20.xml><?xml version="1.0" encoding="utf-8"?>
<table xmlns="http://schemas.openxmlformats.org/spreadsheetml/2006/main" id="20" name="Rottweil" displayName="Rottweil" ref="AT1:AT5" totalsRowShown="0" headerRowDxfId="27" dataDxfId="26">
  <autoFilter ref="AT1:AT5"/>
  <tableColumns count="1">
    <tableColumn id="1" name="Rottweil" dataDxfId="25"/>
  </tableColumns>
  <tableStyleInfo name="TableStyleMedium2" showFirstColumn="0" showLastColumn="0" showRowStripes="1" showColumnStripes="0"/>
</table>
</file>

<file path=xl/tables/table21.xml><?xml version="1.0" encoding="utf-8"?>
<table xmlns="http://schemas.openxmlformats.org/spreadsheetml/2006/main" id="21" name="SchwarzwaldBaarKreis" displayName="SchwarzwaldBaarKreis" ref="AV1:AV3" totalsRowShown="0" headerRowDxfId="24" dataDxfId="23">
  <autoFilter ref="AV1:AV3"/>
  <tableColumns count="1">
    <tableColumn id="1" name="SchwarzwaldBaarKreis" dataDxfId="22"/>
  </tableColumns>
  <tableStyleInfo name="TableStyleMedium2" showFirstColumn="0" showLastColumn="0" showRowStripes="1" showColumnStripes="0"/>
</table>
</file>

<file path=xl/tables/table22.xml><?xml version="1.0" encoding="utf-8"?>
<table xmlns="http://schemas.openxmlformats.org/spreadsheetml/2006/main" id="22" name="Tuttlingen" displayName="Tuttlingen" ref="AX1:AX4" totalsRowShown="0" headerRowDxfId="21" dataDxfId="20">
  <autoFilter ref="AX1:AX4"/>
  <tableColumns count="1">
    <tableColumn id="1" name="Tuttlingen" dataDxfId="19"/>
  </tableColumns>
  <tableStyleInfo name="TableStyleMedium2" showFirstColumn="0" showLastColumn="0" showRowStripes="1" showColumnStripes="0"/>
</table>
</file>

<file path=xl/tables/table23.xml><?xml version="1.0" encoding="utf-8"?>
<table xmlns="http://schemas.openxmlformats.org/spreadsheetml/2006/main" id="23" name="Lörrach" displayName="Lörrach" ref="AZ1:AZ6" totalsRowShown="0" headerRowDxfId="18" dataDxfId="17">
  <autoFilter ref="AZ1:AZ6"/>
  <tableColumns count="1">
    <tableColumn id="1" name="Lörrach" dataDxfId="16"/>
  </tableColumns>
  <tableStyleInfo name="TableStyleMedium2" showFirstColumn="0" showLastColumn="0" showRowStripes="1" showColumnStripes="0"/>
</table>
</file>

<file path=xl/tables/table24.xml><?xml version="1.0" encoding="utf-8"?>
<table xmlns="http://schemas.openxmlformats.org/spreadsheetml/2006/main" id="24" name="Waldshut" displayName="Waldshut" ref="BB1:BB6" totalsRowShown="0" headerRowDxfId="15" dataDxfId="14">
  <autoFilter ref="BB1:BB6"/>
  <tableColumns count="1">
    <tableColumn id="1" name="Waldshut" dataDxfId="13"/>
  </tableColumns>
  <tableStyleInfo name="TableStyleMedium2" showFirstColumn="0" showLastColumn="0" showRowStripes="1" showColumnStripes="0"/>
</table>
</file>

<file path=xl/tables/table25.xml><?xml version="1.0" encoding="utf-8"?>
<table xmlns="http://schemas.openxmlformats.org/spreadsheetml/2006/main" id="25" name="Reutlingen" displayName="Reutlingen" ref="BD1:BD6" totalsRowShown="0" headerRowDxfId="12" dataDxfId="11">
  <autoFilter ref="BD1:BD6"/>
  <tableColumns count="1">
    <tableColumn id="1" name="Reutlingen" dataDxfId="10"/>
  </tableColumns>
  <tableStyleInfo name="TableStyleMedium2" showFirstColumn="0" showLastColumn="0" showRowStripes="1" showColumnStripes="0"/>
</table>
</file>

<file path=xl/tables/table26.xml><?xml version="1.0" encoding="utf-8"?>
<table xmlns="http://schemas.openxmlformats.org/spreadsheetml/2006/main" id="26" name="Tübingen" displayName="Tübingen" ref="BF1:BF2" totalsRowShown="0" headerRowDxfId="9" dataDxfId="8">
  <autoFilter ref="BF1:BF2"/>
  <tableColumns count="1">
    <tableColumn id="1" name="Tübingen" dataDxfId="7"/>
  </tableColumns>
  <tableStyleInfo name="TableStyleMedium2" showFirstColumn="0" showLastColumn="0" showRowStripes="1" showColumnStripes="0"/>
</table>
</file>

<file path=xl/tables/table27.xml><?xml version="1.0" encoding="utf-8"?>
<table xmlns="http://schemas.openxmlformats.org/spreadsheetml/2006/main" id="27" name="Bodenseekreis" displayName="Bodenseekreis" ref="BH1:BH6" totalsRowShown="0" headerRowDxfId="6" dataDxfId="5">
  <autoFilter ref="BH1:BH6"/>
  <tableColumns count="1">
    <tableColumn id="1" name="Bodenseekreis" dataDxfId="4"/>
  </tableColumns>
  <tableStyleInfo name="TableStyleMedium2" showFirstColumn="0" showLastColumn="0" showRowStripes="1" showColumnStripes="0"/>
</table>
</file>

<file path=xl/tables/table28.xml><?xml version="1.0" encoding="utf-8"?>
<table xmlns="http://schemas.openxmlformats.org/spreadsheetml/2006/main" id="28" name="Ravensburg" displayName="Ravensburg" ref="BJ1:BJ13" totalsRowShown="0" headerRowDxfId="3" dataDxfId="2">
  <autoFilter ref="BJ1:BJ13"/>
  <tableColumns count="1">
    <tableColumn id="1" name="Ravensburg" dataDxfId="1"/>
  </tableColumns>
  <tableStyleInfo name="TableStyleMedium2" showFirstColumn="0" showLastColumn="0" showRowStripes="1" showColumnStripes="0"/>
</table>
</file>

<file path=xl/tables/table3.xml><?xml version="1.0" encoding="utf-8"?>
<table xmlns="http://schemas.openxmlformats.org/spreadsheetml/2006/main" id="3" name="Göppingen" displayName="Göppingen" ref="L1:L5" totalsRowShown="0" headerRowDxfId="78" dataDxfId="77">
  <autoFilter ref="L1:L5"/>
  <tableColumns count="1">
    <tableColumn id="1" name="Göppingen" dataDxfId="76"/>
  </tableColumns>
  <tableStyleInfo name="TableStyleMedium2" showFirstColumn="0" showLastColumn="0" showRowStripes="1" showColumnStripes="0"/>
</table>
</file>

<file path=xl/tables/table4.xml><?xml version="1.0" encoding="utf-8"?>
<table xmlns="http://schemas.openxmlformats.org/spreadsheetml/2006/main" id="4" name="Ludwigsburg" displayName="Ludwigsburg" ref="N1:N6" totalsRowShown="0" headerRowDxfId="75" dataDxfId="74">
  <autoFilter ref="N1:N6"/>
  <tableColumns count="1">
    <tableColumn id="1" name="Ludwigsburg" dataDxfId="73"/>
  </tableColumns>
  <tableStyleInfo name="TableStyleMedium2" showFirstColumn="0" showLastColumn="0" showRowStripes="1" showColumnStripes="0"/>
</table>
</file>

<file path=xl/tables/table5.xml><?xml version="1.0" encoding="utf-8"?>
<table xmlns="http://schemas.openxmlformats.org/spreadsheetml/2006/main" id="5" name="RemsMurrKreis" displayName="RemsMurrKreis" ref="P1:P12" totalsRowShown="0" headerRowDxfId="72" dataDxfId="71">
  <autoFilter ref="P1:P12"/>
  <tableColumns count="1">
    <tableColumn id="1" name="RemsMurrKreis" dataDxfId="70"/>
  </tableColumns>
  <tableStyleInfo name="TableStyleMedium2" showFirstColumn="0" showLastColumn="0" showRowStripes="1" showColumnStripes="0"/>
</table>
</file>

<file path=xl/tables/table6.xml><?xml version="1.0" encoding="utf-8"?>
<table xmlns="http://schemas.openxmlformats.org/spreadsheetml/2006/main" id="6" name="Heilbronn" displayName="Heilbronn" ref="R1:R5" totalsRowShown="0" headerRowDxfId="69" dataDxfId="68">
  <autoFilter ref="R1:R5"/>
  <tableColumns count="1">
    <tableColumn id="1" name="Heilbronn" dataDxfId="67"/>
  </tableColumns>
  <tableStyleInfo name="TableStyleMedium2" showFirstColumn="0" showLastColumn="0" showRowStripes="1" showColumnStripes="0"/>
</table>
</file>

<file path=xl/tables/table7.xml><?xml version="1.0" encoding="utf-8"?>
<table xmlns="http://schemas.openxmlformats.org/spreadsheetml/2006/main" id="7" name="Hohenlohekreis" displayName="Hohenlohekreis" ref="T1:T4" totalsRowShown="0" headerRowDxfId="66" dataDxfId="65">
  <autoFilter ref="T1:T4"/>
  <tableColumns count="1">
    <tableColumn id="1" name="Hohenlohekreis" dataDxfId="64"/>
  </tableColumns>
  <tableStyleInfo name="TableStyleMedium2" showFirstColumn="0" showLastColumn="0" showRowStripes="1" showColumnStripes="0"/>
</table>
</file>

<file path=xl/tables/table8.xml><?xml version="1.0" encoding="utf-8"?>
<table xmlns="http://schemas.openxmlformats.org/spreadsheetml/2006/main" id="8" name="SchwäbischHall" displayName="SchwäbischHall" ref="V1:V3" totalsRowShown="0" headerRowDxfId="63" dataDxfId="62">
  <autoFilter ref="V1:V3"/>
  <tableColumns count="1">
    <tableColumn id="1" name="SchwäbischHall" dataDxfId="61"/>
  </tableColumns>
  <tableStyleInfo name="TableStyleMedium2" showFirstColumn="0" showLastColumn="0" showRowStripes="1" showColumnStripes="0"/>
</table>
</file>

<file path=xl/tables/table9.xml><?xml version="1.0" encoding="utf-8"?>
<table xmlns="http://schemas.openxmlformats.org/spreadsheetml/2006/main" id="9" name="MainTauberKreis" displayName="MainTauberKreis" ref="X1:X4" totalsRowShown="0" headerRowDxfId="60" dataDxfId="59">
  <autoFilter ref="X1:X4"/>
  <tableColumns count="1">
    <tableColumn id="1" name="MainTauberKreis" dataDxfId="58"/>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X42"/>
  <sheetViews>
    <sheetView showGridLines="0" tabSelected="1" zoomScale="90" zoomScaleNormal="90" workbookViewId="0">
      <selection activeCell="E7" sqref="E7:F7"/>
    </sheetView>
  </sheetViews>
  <sheetFormatPr baseColWidth="10" defaultColWidth="0" defaultRowHeight="12.75" x14ac:dyDescent="0.2"/>
  <cols>
    <col min="1" max="1" width="11.42578125" style="21" customWidth="1"/>
    <col min="2" max="2" width="14.7109375" style="21" customWidth="1"/>
    <col min="3" max="3" width="15.85546875" style="21" customWidth="1"/>
    <col min="4" max="10" width="11.42578125" style="21" customWidth="1"/>
    <col min="11" max="11" width="12.5703125" style="21" customWidth="1"/>
    <col min="12" max="33" width="11.42578125" style="21" customWidth="1"/>
    <col min="34" max="35" width="4.28515625" style="21" customWidth="1"/>
    <col min="36" max="36" width="6.85546875" style="21" customWidth="1"/>
    <col min="37" max="37" width="3.5703125" style="21" bestFit="1" customWidth="1"/>
    <col min="38" max="38" width="4.28515625" style="21" customWidth="1"/>
    <col min="39" max="39" width="8.28515625" style="21" customWidth="1"/>
    <col min="40" max="49" width="4.28515625" style="21" customWidth="1"/>
    <col min="50" max="50" width="4.42578125" style="21" customWidth="1"/>
    <col min="51" max="16384" width="11.42578125" style="21" hidden="1"/>
  </cols>
  <sheetData>
    <row r="1" spans="1:33" s="20" customFormat="1" ht="38.25" customHeight="1" x14ac:dyDescent="0.2">
      <c r="A1" s="84" t="s">
        <v>339</v>
      </c>
      <c r="B1" s="84"/>
      <c r="C1" s="84"/>
      <c r="D1" s="84"/>
      <c r="E1" s="84"/>
      <c r="F1" s="84"/>
      <c r="G1" s="84"/>
      <c r="H1" s="84"/>
      <c r="I1" s="84"/>
      <c r="J1" s="84"/>
      <c r="K1" s="84"/>
      <c r="L1" s="84"/>
      <c r="M1" s="84"/>
      <c r="N1" s="84"/>
      <c r="O1" s="84"/>
    </row>
    <row r="2" spans="1:33" ht="12.75" customHeight="1" x14ac:dyDescent="0.2">
      <c r="A2" s="19"/>
      <c r="B2" s="19"/>
      <c r="C2" s="19"/>
      <c r="D2" s="19"/>
      <c r="E2" s="19"/>
      <c r="F2" s="19"/>
      <c r="G2" s="19"/>
      <c r="H2" s="19"/>
      <c r="I2" s="19"/>
      <c r="J2" s="19"/>
      <c r="K2" s="19"/>
    </row>
    <row r="3" spans="1:33" ht="29.25" customHeight="1" x14ac:dyDescent="0.2">
      <c r="A3" s="89" t="s">
        <v>332</v>
      </c>
      <c r="B3" s="89"/>
      <c r="C3" s="89"/>
      <c r="D3" s="89"/>
      <c r="E3" s="89"/>
      <c r="F3" s="89"/>
      <c r="G3" s="89"/>
      <c r="H3" s="89"/>
      <c r="I3" s="89"/>
      <c r="J3" s="89"/>
      <c r="K3" s="89"/>
      <c r="M3" s="22"/>
      <c r="N3" s="22"/>
      <c r="O3" s="22"/>
      <c r="P3" s="22"/>
      <c r="Q3" s="22"/>
      <c r="R3" s="22"/>
      <c r="S3" s="22"/>
      <c r="T3" s="22"/>
      <c r="U3" s="22"/>
      <c r="V3" s="22"/>
      <c r="W3" s="22"/>
      <c r="X3" s="22"/>
      <c r="Y3" s="22"/>
      <c r="Z3" s="22"/>
      <c r="AA3" s="22"/>
      <c r="AB3" s="22"/>
      <c r="AC3" s="22"/>
      <c r="AD3" s="22"/>
      <c r="AE3" s="22"/>
      <c r="AF3" s="22"/>
      <c r="AG3" s="22"/>
    </row>
    <row r="4" spans="1:33" ht="12.75" customHeight="1" x14ac:dyDescent="0.25">
      <c r="A4" s="23"/>
      <c r="B4" s="23"/>
      <c r="C4" s="23"/>
      <c r="D4" s="23"/>
      <c r="E4" s="23"/>
      <c r="F4" s="23"/>
      <c r="G4" s="23"/>
      <c r="H4" s="23"/>
      <c r="I4" s="23"/>
      <c r="J4" s="23"/>
      <c r="K4" s="23"/>
      <c r="M4" s="22"/>
      <c r="N4" s="22"/>
      <c r="O4" s="22"/>
      <c r="P4" s="22"/>
      <c r="Q4" s="22"/>
      <c r="R4" s="22"/>
      <c r="S4" s="22"/>
      <c r="T4" s="22"/>
      <c r="U4" s="22"/>
      <c r="V4" s="22"/>
      <c r="W4" s="22"/>
      <c r="X4" s="22"/>
      <c r="Y4" s="22"/>
      <c r="Z4" s="22"/>
      <c r="AA4" s="22"/>
      <c r="AB4" s="22"/>
      <c r="AC4" s="22"/>
      <c r="AD4" s="22"/>
      <c r="AE4" s="22"/>
      <c r="AF4" s="22"/>
      <c r="AG4" s="22"/>
    </row>
    <row r="5" spans="1:33" ht="33" customHeight="1" x14ac:dyDescent="0.2">
      <c r="A5" s="90" t="s">
        <v>322</v>
      </c>
      <c r="B5" s="90"/>
      <c r="C5" s="90"/>
      <c r="D5" s="90"/>
      <c r="E5" s="90"/>
      <c r="F5" s="90"/>
      <c r="G5" s="90"/>
      <c r="H5" s="90"/>
      <c r="I5" s="90"/>
      <c r="J5" s="90"/>
      <c r="K5" s="90"/>
      <c r="M5" s="22"/>
      <c r="N5" s="22"/>
      <c r="O5" s="22"/>
      <c r="P5" s="22"/>
      <c r="Q5" s="22"/>
      <c r="R5" s="22"/>
      <c r="S5" s="22"/>
      <c r="T5" s="22"/>
      <c r="U5" s="22"/>
      <c r="V5" s="22"/>
      <c r="W5" s="22"/>
      <c r="X5" s="22"/>
      <c r="Y5" s="22"/>
      <c r="Z5" s="22"/>
      <c r="AA5" s="22"/>
      <c r="AB5" s="22"/>
      <c r="AC5" s="22"/>
      <c r="AD5" s="22"/>
      <c r="AE5" s="22"/>
      <c r="AF5" s="22"/>
      <c r="AG5" s="22"/>
    </row>
    <row r="6" spans="1:33" ht="12.75" customHeight="1" thickBot="1" x14ac:dyDescent="0.3">
      <c r="A6" s="23"/>
      <c r="B6" s="23"/>
      <c r="C6" s="23"/>
      <c r="D6" s="23"/>
      <c r="E6" s="23"/>
      <c r="F6" s="23"/>
      <c r="G6" s="23"/>
      <c r="H6" s="23"/>
      <c r="I6" s="23"/>
      <c r="J6" s="23"/>
      <c r="K6" s="23"/>
      <c r="M6" s="22"/>
      <c r="N6" s="22"/>
      <c r="O6" s="22"/>
      <c r="P6" s="22"/>
      <c r="Q6" s="22"/>
      <c r="R6" s="22"/>
      <c r="S6" s="22"/>
      <c r="T6" s="22"/>
      <c r="U6" s="22"/>
      <c r="V6" s="22"/>
      <c r="W6" s="22"/>
      <c r="X6" s="22"/>
      <c r="Y6" s="22"/>
      <c r="Z6" s="22"/>
      <c r="AA6" s="22"/>
      <c r="AB6" s="22"/>
      <c r="AC6" s="22"/>
      <c r="AD6" s="22"/>
      <c r="AE6" s="22"/>
      <c r="AF6" s="22"/>
      <c r="AG6" s="22"/>
    </row>
    <row r="7" spans="1:33" ht="30" customHeight="1" thickBot="1" x14ac:dyDescent="0.25">
      <c r="A7" s="24" t="s">
        <v>276</v>
      </c>
      <c r="B7" s="25"/>
      <c r="C7" s="58" t="s">
        <v>4</v>
      </c>
      <c r="D7" s="59"/>
      <c r="E7" s="79"/>
      <c r="F7" s="83"/>
      <c r="G7" s="60" t="s">
        <v>5</v>
      </c>
      <c r="H7" s="59"/>
      <c r="I7" s="79"/>
      <c r="J7" s="80"/>
      <c r="K7" s="60" t="s">
        <v>6</v>
      </c>
      <c r="L7" s="81"/>
      <c r="M7" s="11" t="e">
        <f>IF(ISBLANK(I7),VLOOKUP(E7,SV!A2:C45,3),VLOOKUP(I7,SV!D1:E192,2))</f>
        <v>#N/A</v>
      </c>
      <c r="N7" s="77"/>
      <c r="O7" s="78"/>
      <c r="P7" s="78"/>
      <c r="Q7" s="78"/>
      <c r="R7" s="78"/>
      <c r="S7" s="78"/>
      <c r="T7" s="78"/>
      <c r="U7" s="78"/>
      <c r="V7" s="78"/>
      <c r="W7" s="78"/>
      <c r="X7" s="76"/>
      <c r="Y7" s="76"/>
      <c r="Z7" s="76"/>
      <c r="AA7" s="76"/>
      <c r="AB7" s="76"/>
      <c r="AC7" s="76"/>
      <c r="AD7" s="76"/>
      <c r="AE7" s="53"/>
      <c r="AF7" s="53"/>
    </row>
    <row r="8" spans="1:33" s="25" customFormat="1" ht="11.25" customHeight="1" x14ac:dyDescent="0.2">
      <c r="G8" s="26">
        <f>E7</f>
        <v>0</v>
      </c>
      <c r="H8" s="26" t="e">
        <f>VLOOKUP(G8,SV!A2:C45,3)</f>
        <v>#N/A</v>
      </c>
      <c r="I8" s="26"/>
      <c r="J8" s="26"/>
      <c r="K8" s="26"/>
      <c r="L8" s="26" t="e">
        <f>IF(LEFT(H8,3)&lt;&gt;LEFT(M7,3),"FEHLER",1)</f>
        <v>#N/A</v>
      </c>
      <c r="N8" s="74" t="e">
        <f>IF(L8="Fehler","Eintrag bei Stadt/Gemeinde passt nicht zum ausgewählten Stadt/Landkreis! Bitte ändern oder Feld löschen (mit ENTF Taste)!","")</f>
        <v>#N/A</v>
      </c>
      <c r="O8" s="75"/>
      <c r="P8" s="75"/>
      <c r="Q8" s="75"/>
      <c r="R8" s="75"/>
      <c r="S8" s="75"/>
      <c r="T8" s="75"/>
      <c r="U8" s="75"/>
      <c r="V8" s="75"/>
      <c r="W8" s="75"/>
      <c r="X8" s="75"/>
      <c r="Y8" s="75"/>
      <c r="Z8" s="75"/>
      <c r="AA8" s="75"/>
      <c r="AB8" s="75"/>
      <c r="AC8" s="75"/>
      <c r="AD8" s="75"/>
      <c r="AE8" s="75"/>
      <c r="AF8" s="75"/>
    </row>
    <row r="9" spans="1:33" x14ac:dyDescent="0.2">
      <c r="A9" s="27" t="s">
        <v>245</v>
      </c>
    </row>
    <row r="10" spans="1:33" ht="45" customHeight="1" x14ac:dyDescent="0.2">
      <c r="A10" s="28" t="s">
        <v>246</v>
      </c>
      <c r="B10" s="62" t="s">
        <v>247</v>
      </c>
      <c r="C10" s="62"/>
      <c r="D10" s="63" t="s">
        <v>248</v>
      </c>
      <c r="E10" s="64"/>
      <c r="F10" s="64"/>
      <c r="G10" s="64"/>
      <c r="H10" s="64"/>
      <c r="I10" s="65"/>
      <c r="J10" s="66" t="s">
        <v>249</v>
      </c>
      <c r="K10" s="66"/>
      <c r="L10" s="66" t="s">
        <v>313</v>
      </c>
      <c r="M10" s="66"/>
      <c r="N10" s="66" t="s">
        <v>250</v>
      </c>
      <c r="O10" s="66"/>
    </row>
    <row r="11" spans="1:33" ht="265.5" customHeight="1" x14ac:dyDescent="0.2">
      <c r="A11" s="29" t="s">
        <v>251</v>
      </c>
      <c r="B11" s="30" t="s">
        <v>252</v>
      </c>
      <c r="C11" s="30" t="s">
        <v>253</v>
      </c>
      <c r="D11" s="31" t="s">
        <v>254</v>
      </c>
      <c r="E11" s="31" t="s">
        <v>255</v>
      </c>
      <c r="F11" s="31" t="s">
        <v>256</v>
      </c>
      <c r="G11" s="32" t="s">
        <v>333</v>
      </c>
      <c r="H11" s="33" t="s">
        <v>257</v>
      </c>
      <c r="I11" s="34" t="s">
        <v>334</v>
      </c>
      <c r="J11" s="35" t="s">
        <v>258</v>
      </c>
      <c r="K11" s="35" t="s">
        <v>259</v>
      </c>
      <c r="L11" s="35" t="s">
        <v>260</v>
      </c>
      <c r="M11" s="35" t="s">
        <v>259</v>
      </c>
      <c r="N11" s="35" t="s">
        <v>261</v>
      </c>
      <c r="O11" s="35" t="s">
        <v>259</v>
      </c>
    </row>
    <row r="12" spans="1:33" x14ac:dyDescent="0.2">
      <c r="A12" s="16"/>
      <c r="B12" s="17"/>
      <c r="C12" s="17"/>
      <c r="D12" s="17"/>
      <c r="E12" s="17"/>
      <c r="F12" s="36">
        <f>SUM(D12:E12)</f>
        <v>0</v>
      </c>
      <c r="G12" s="17"/>
      <c r="H12" s="17"/>
      <c r="I12" s="17"/>
      <c r="J12" s="17"/>
      <c r="K12" s="18"/>
      <c r="L12" s="18"/>
      <c r="M12" s="18"/>
      <c r="N12" s="36">
        <f>J12+L12</f>
        <v>0</v>
      </c>
      <c r="O12" s="36">
        <f>K12+M12</f>
        <v>0</v>
      </c>
    </row>
    <row r="15" spans="1:33" ht="37.5" customHeight="1" x14ac:dyDescent="0.2">
      <c r="A15" s="85" t="s">
        <v>335</v>
      </c>
      <c r="B15" s="85"/>
      <c r="C15" s="85"/>
      <c r="D15" s="85"/>
      <c r="E15" s="85"/>
      <c r="F15" s="85"/>
      <c r="G15" s="85"/>
      <c r="H15" s="85"/>
      <c r="I15" s="85"/>
      <c r="J15" s="85"/>
      <c r="K15" s="85"/>
      <c r="L15" s="85"/>
      <c r="M15" s="85"/>
      <c r="N15" s="85"/>
      <c r="O15" s="85"/>
    </row>
    <row r="17" spans="1:21" x14ac:dyDescent="0.2">
      <c r="A17" s="82" t="s">
        <v>323</v>
      </c>
      <c r="B17" s="82"/>
      <c r="C17" s="67"/>
      <c r="D17" s="67"/>
      <c r="E17" s="67"/>
      <c r="F17" s="67"/>
    </row>
    <row r="18" spans="1:21" x14ac:dyDescent="0.2">
      <c r="A18" s="82" t="s">
        <v>324</v>
      </c>
      <c r="B18" s="82"/>
      <c r="C18" s="67"/>
      <c r="D18" s="67"/>
      <c r="E18" s="67"/>
      <c r="F18" s="67"/>
    </row>
    <row r="19" spans="1:21" x14ac:dyDescent="0.2">
      <c r="A19" s="82" t="s">
        <v>325</v>
      </c>
      <c r="B19" s="82"/>
      <c r="C19" s="67"/>
      <c r="D19" s="67"/>
      <c r="E19" s="67"/>
      <c r="F19" s="67"/>
    </row>
    <row r="20" spans="1:21" x14ac:dyDescent="0.2">
      <c r="A20" s="82" t="s">
        <v>328</v>
      </c>
      <c r="B20" s="82"/>
      <c r="C20" s="67"/>
      <c r="D20" s="67"/>
      <c r="E20" s="67"/>
      <c r="F20" s="67"/>
    </row>
    <row r="21" spans="1:21" x14ac:dyDescent="0.2">
      <c r="A21" s="82" t="s">
        <v>329</v>
      </c>
      <c r="B21" s="82"/>
      <c r="C21" s="86"/>
      <c r="D21" s="87"/>
      <c r="E21" s="87"/>
      <c r="F21" s="88"/>
    </row>
    <row r="22" spans="1:21" x14ac:dyDescent="0.2">
      <c r="C22" s="22"/>
    </row>
    <row r="23" spans="1:21" ht="15" x14ac:dyDescent="0.25">
      <c r="A23" s="38"/>
    </row>
    <row r="24" spans="1:21" ht="30" customHeight="1" x14ac:dyDescent="0.2">
      <c r="A24" s="73" t="s">
        <v>262</v>
      </c>
      <c r="B24" s="73"/>
      <c r="C24" s="73"/>
      <c r="D24" s="73"/>
      <c r="E24" s="73"/>
      <c r="F24" s="73"/>
      <c r="G24" s="73"/>
      <c r="H24" s="73"/>
      <c r="I24" s="73"/>
      <c r="J24" s="73"/>
      <c r="K24" s="73"/>
      <c r="U24" s="39"/>
    </row>
    <row r="25" spans="1:21" ht="14.25" customHeight="1" x14ac:dyDescent="0.2">
      <c r="A25" s="68" t="s">
        <v>263</v>
      </c>
      <c r="B25" s="68"/>
      <c r="C25" s="68" t="s">
        <v>264</v>
      </c>
      <c r="D25" s="68"/>
      <c r="E25" s="68" t="s">
        <v>265</v>
      </c>
      <c r="F25" s="68"/>
      <c r="G25" s="68" t="s">
        <v>266</v>
      </c>
      <c r="H25" s="68"/>
      <c r="I25" s="68" t="s">
        <v>267</v>
      </c>
      <c r="J25" s="68"/>
      <c r="T25" s="39"/>
    </row>
    <row r="26" spans="1:21" ht="15" customHeight="1" x14ac:dyDescent="0.2">
      <c r="A26" s="61"/>
      <c r="B26" s="61"/>
      <c r="C26" s="61"/>
      <c r="D26" s="61"/>
      <c r="E26" s="61"/>
      <c r="F26" s="61"/>
      <c r="G26" s="61"/>
      <c r="H26" s="61"/>
      <c r="I26" s="61"/>
      <c r="J26" s="61"/>
      <c r="T26" s="39"/>
    </row>
    <row r="27" spans="1:21" ht="15" customHeight="1" x14ac:dyDescent="0.2">
      <c r="A27" s="40"/>
      <c r="K27" s="39"/>
    </row>
    <row r="28" spans="1:21" ht="15" customHeight="1" x14ac:dyDescent="0.2">
      <c r="A28" s="41" t="s">
        <v>268</v>
      </c>
      <c r="B28" s="41"/>
      <c r="C28" s="42"/>
      <c r="D28" s="40"/>
      <c r="E28" s="40"/>
      <c r="F28" s="40"/>
      <c r="G28" s="40"/>
      <c r="H28" s="40"/>
      <c r="I28" s="40"/>
      <c r="J28" s="40"/>
      <c r="K28" s="40"/>
      <c r="U28" s="39"/>
    </row>
    <row r="29" spans="1:21" ht="54" customHeight="1" x14ac:dyDescent="0.2">
      <c r="A29" s="57"/>
      <c r="B29" s="57"/>
      <c r="C29" s="57"/>
      <c r="D29" s="57"/>
      <c r="E29" s="57"/>
      <c r="F29" s="57"/>
      <c r="G29" s="57"/>
      <c r="H29" s="57"/>
      <c r="I29" s="57"/>
      <c r="J29" s="57"/>
      <c r="K29" s="57"/>
    </row>
    <row r="32" spans="1:21" x14ac:dyDescent="0.2">
      <c r="A32" s="37" t="s">
        <v>269</v>
      </c>
      <c r="B32" s="37"/>
      <c r="C32" s="37"/>
      <c r="D32" s="37"/>
      <c r="E32" s="37"/>
      <c r="F32" s="37"/>
      <c r="L32" s="43"/>
      <c r="M32" s="43"/>
    </row>
    <row r="33" spans="1:13" x14ac:dyDescent="0.2">
      <c r="A33" s="51" t="s">
        <v>321</v>
      </c>
      <c r="B33" s="3"/>
      <c r="C33" s="52"/>
      <c r="D33" s="70"/>
      <c r="E33" s="71"/>
      <c r="F33" s="72"/>
      <c r="G33" s="44" t="s">
        <v>270</v>
      </c>
      <c r="H33" s="44"/>
      <c r="K33" s="43"/>
      <c r="L33" s="43"/>
    </row>
    <row r="34" spans="1:13" x14ac:dyDescent="0.2">
      <c r="A34" s="44"/>
      <c r="B34" s="44"/>
      <c r="C34" s="44"/>
      <c r="D34" s="44"/>
      <c r="E34" s="44"/>
      <c r="F34" s="44"/>
      <c r="G34" s="44"/>
      <c r="H34" s="44"/>
      <c r="I34" s="44"/>
      <c r="L34" s="43"/>
      <c r="M34" s="43"/>
    </row>
    <row r="35" spans="1:13" x14ac:dyDescent="0.2">
      <c r="D35" s="45"/>
      <c r="E35" s="45"/>
      <c r="F35" s="45"/>
      <c r="G35" s="45"/>
      <c r="H35" s="45"/>
      <c r="L35" s="43"/>
      <c r="M35" s="43"/>
    </row>
    <row r="36" spans="1:13" ht="25.5" customHeight="1" x14ac:dyDescent="0.2">
      <c r="A36" s="69" t="s">
        <v>336</v>
      </c>
      <c r="B36" s="69"/>
      <c r="C36" s="69"/>
      <c r="D36" s="69"/>
      <c r="E36" s="69"/>
      <c r="F36" s="69"/>
      <c r="G36" s="69"/>
      <c r="H36" s="69"/>
      <c r="I36" s="69"/>
      <c r="J36" s="69"/>
      <c r="K36" s="69"/>
      <c r="L36" s="43"/>
      <c r="M36" s="43"/>
    </row>
    <row r="37" spans="1:13" ht="14.25" customHeight="1" x14ac:dyDescent="0.2">
      <c r="A37" s="68" t="s">
        <v>271</v>
      </c>
      <c r="B37" s="68"/>
      <c r="C37" s="68" t="s">
        <v>272</v>
      </c>
      <c r="D37" s="68"/>
      <c r="E37" s="68" t="s">
        <v>273</v>
      </c>
      <c r="F37" s="68"/>
      <c r="G37" s="68" t="s">
        <v>274</v>
      </c>
      <c r="H37" s="68"/>
      <c r="I37" s="68"/>
      <c r="J37" s="68"/>
    </row>
    <row r="38" spans="1:13" x14ac:dyDescent="0.2">
      <c r="A38" s="61"/>
      <c r="B38" s="61"/>
      <c r="C38" s="61"/>
      <c r="D38" s="61"/>
      <c r="E38" s="61"/>
      <c r="F38" s="61"/>
      <c r="G38" s="67"/>
      <c r="H38" s="67"/>
      <c r="I38" s="67"/>
      <c r="J38" s="67"/>
    </row>
    <row r="39" spans="1:13" x14ac:dyDescent="0.2">
      <c r="A39" s="46"/>
      <c r="B39" s="46"/>
      <c r="C39" s="46"/>
      <c r="D39" s="46"/>
      <c r="E39" s="46"/>
      <c r="F39" s="46"/>
      <c r="G39" s="46"/>
      <c r="H39" s="46"/>
      <c r="I39" s="47"/>
      <c r="J39" s="47"/>
      <c r="K39" s="40"/>
      <c r="L39" s="43"/>
      <c r="M39" s="43"/>
    </row>
    <row r="40" spans="1:13" x14ac:dyDescent="0.2">
      <c r="A40" s="48" t="s">
        <v>275</v>
      </c>
      <c r="B40" s="49"/>
      <c r="C40" s="49"/>
      <c r="D40" s="49"/>
      <c r="E40" s="49"/>
      <c r="F40" s="49"/>
      <c r="G40" s="49"/>
      <c r="H40" s="49"/>
      <c r="I40" s="40"/>
      <c r="J40" s="40"/>
      <c r="K40" s="40"/>
      <c r="L40" s="43"/>
      <c r="M40" s="43"/>
    </row>
    <row r="41" spans="1:13" ht="74.25" customHeight="1" x14ac:dyDescent="0.2">
      <c r="A41" s="57"/>
      <c r="B41" s="57"/>
      <c r="C41" s="57"/>
      <c r="D41" s="57"/>
      <c r="E41" s="57"/>
      <c r="F41" s="57"/>
      <c r="G41" s="57"/>
      <c r="H41" s="57"/>
      <c r="I41" s="57"/>
      <c r="J41" s="57"/>
      <c r="K41" s="57"/>
      <c r="L41" s="43"/>
      <c r="M41" s="43"/>
    </row>
    <row r="42" spans="1:13" x14ac:dyDescent="0.2">
      <c r="D42" s="45"/>
      <c r="E42" s="45"/>
      <c r="F42" s="45"/>
      <c r="G42" s="45"/>
      <c r="H42" s="45"/>
    </row>
  </sheetData>
  <sheetProtection password="CC6F" sheet="1" selectLockedCells="1"/>
  <mergeCells count="50">
    <mergeCell ref="A1:O1"/>
    <mergeCell ref="A15:O15"/>
    <mergeCell ref="C21:F21"/>
    <mergeCell ref="A20:B20"/>
    <mergeCell ref="A21:B21"/>
    <mergeCell ref="C20:F20"/>
    <mergeCell ref="L10:M10"/>
    <mergeCell ref="N10:O10"/>
    <mergeCell ref="A3:K3"/>
    <mergeCell ref="A5:K5"/>
    <mergeCell ref="A24:K24"/>
    <mergeCell ref="N8:AF8"/>
    <mergeCell ref="X7:AD7"/>
    <mergeCell ref="N7:W7"/>
    <mergeCell ref="I7:J7"/>
    <mergeCell ref="K7:L7"/>
    <mergeCell ref="A18:B18"/>
    <mergeCell ref="C18:F18"/>
    <mergeCell ref="A19:B19"/>
    <mergeCell ref="C19:F19"/>
    <mergeCell ref="E7:F7"/>
    <mergeCell ref="A17:B17"/>
    <mergeCell ref="A37:B37"/>
    <mergeCell ref="C37:D37"/>
    <mergeCell ref="E37:F37"/>
    <mergeCell ref="G37:J37"/>
    <mergeCell ref="A29:K29"/>
    <mergeCell ref="A36:K36"/>
    <mergeCell ref="D33:F33"/>
    <mergeCell ref="A25:B25"/>
    <mergeCell ref="C25:D25"/>
    <mergeCell ref="E25:F25"/>
    <mergeCell ref="G25:H25"/>
    <mergeCell ref="I25:J25"/>
    <mergeCell ref="A41:K41"/>
    <mergeCell ref="C7:D7"/>
    <mergeCell ref="G7:H7"/>
    <mergeCell ref="A26:B26"/>
    <mergeCell ref="C26:D26"/>
    <mergeCell ref="E26:F26"/>
    <mergeCell ref="G26:H26"/>
    <mergeCell ref="I26:J26"/>
    <mergeCell ref="B10:C10"/>
    <mergeCell ref="D10:I10"/>
    <mergeCell ref="J10:K10"/>
    <mergeCell ref="A38:B38"/>
    <mergeCell ref="C38:D38"/>
    <mergeCell ref="E38:F38"/>
    <mergeCell ref="G38:J38"/>
    <mergeCell ref="C17:F17"/>
  </mergeCells>
  <conditionalFormatting sqref="I7 M7 N8:AF8 E7">
    <cfRule type="expression" dxfId="0" priority="1">
      <formula>$L$8="Fehler"</formula>
    </cfRule>
  </conditionalFormatting>
  <dataValidations count="5">
    <dataValidation type="whole" operator="greaterThan" allowBlank="1" showErrorMessage="1" errorTitle="Integrationsmanager Nummer" error="Bitte nur die dreistellige Nr. des/der Integrationsmanagers/in eintragen (z.B. 002)" sqref="X7:AD7">
      <formula1>0</formula1>
    </dataValidation>
    <dataValidation type="list" allowBlank="1" showInputMessage="1" showErrorMessage="1" sqref="I7">
      <formula1>INDIRECT(E7)</formula1>
    </dataValidation>
    <dataValidation type="textLength" allowBlank="1" showInputMessage="1" showErrorMessage="1" sqref="G38:J38 C20:F20 C17:F19 C21:F21">
      <formula1>3</formula1>
      <formula2>50</formula2>
    </dataValidation>
    <dataValidation type="textLength" allowBlank="1" showInputMessage="1" showErrorMessage="1" sqref="A41:K41">
      <formula1>0</formula1>
      <formula2>500</formula2>
    </dataValidation>
    <dataValidation type="textLength" allowBlank="1" showInputMessage="1" showErrorMessage="1" sqref="A29:K29">
      <formula1>0</formula1>
      <formula2>300</formula2>
    </dataValidation>
  </dataValidations>
  <pageMargins left="0.7" right="0.7" top="0.78740157499999996" bottom="0.78740157499999996" header="0.3" footer="0.3"/>
  <pageSetup paperSize="9" scale="23"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SV!$A$2:$A$45</xm:f>
          </x14:formula1>
          <xm:sqref>E7</xm:sqref>
        </x14:dataValidation>
        <x14:dataValidation type="list" allowBlank="1" showInputMessage="1" showErrorMessage="1">
          <x14:formula1>
            <xm:f>Hilfstab!$G$2:$G$6</xm:f>
          </x14:formula1>
          <xm:sqref>D33</xm:sqref>
        </x14:dataValidation>
        <x14:dataValidation type="list" allowBlank="1" showInputMessage="1" showErrorMessage="1">
          <x14:formula1>
            <xm:f>Hilfstab!$D$2:$D$11</xm:f>
          </x14:formula1>
          <xm:sqref>A38:F38</xm:sqref>
        </x14:dataValidation>
        <x14:dataValidation type="list" allowBlank="1" showInputMessage="1" showErrorMessage="1">
          <x14:formula1>
            <xm:f>Hilfstab!$I$2:$I$3</xm:f>
          </x14:formula1>
          <xm:sqref>A12</xm:sqref>
        </x14:dataValidation>
        <x14:dataValidation type="list" allowBlank="1" showInputMessage="1" showErrorMessage="1">
          <x14:formula1>
            <xm:f>Hilfstab!$A$2:$A$10</xm:f>
          </x14:formula1>
          <xm:sqref>A26:J26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N32"/>
  <sheetViews>
    <sheetView workbookViewId="0">
      <selection activeCell="A18" sqref="A18"/>
    </sheetView>
  </sheetViews>
  <sheetFormatPr baseColWidth="10" defaultColWidth="11.5703125" defaultRowHeight="12.75" x14ac:dyDescent="0.2"/>
  <cols>
    <col min="1" max="1" width="100.5703125" style="1" customWidth="1"/>
    <col min="2" max="16384" width="11.5703125" style="1"/>
  </cols>
  <sheetData>
    <row r="1" spans="1:14" x14ac:dyDescent="0.2">
      <c r="A1" s="6" t="s">
        <v>312</v>
      </c>
    </row>
    <row r="3" spans="1:14" x14ac:dyDescent="0.2">
      <c r="A3" s="6" t="s">
        <v>311</v>
      </c>
    </row>
    <row r="4" spans="1:14" ht="30.75" customHeight="1" x14ac:dyDescent="0.2">
      <c r="A4" s="91" t="s">
        <v>310</v>
      </c>
      <c r="B4" s="91"/>
      <c r="C4" s="91"/>
      <c r="D4" s="91"/>
      <c r="E4" s="4"/>
      <c r="F4" s="4"/>
      <c r="G4" s="4"/>
      <c r="H4" s="4"/>
      <c r="I4" s="4"/>
      <c r="J4" s="4"/>
      <c r="K4" s="4"/>
      <c r="L4" s="4"/>
      <c r="M4" s="4"/>
      <c r="N4" s="4"/>
    </row>
    <row r="6" spans="1:14" ht="14.25" x14ac:dyDescent="0.2">
      <c r="A6" s="5" t="s">
        <v>309</v>
      </c>
    </row>
    <row r="7" spans="1:14" ht="46.5" customHeight="1" x14ac:dyDescent="0.2">
      <c r="A7" s="91" t="s">
        <v>326</v>
      </c>
      <c r="B7" s="91"/>
      <c r="C7" s="91"/>
      <c r="D7" s="91"/>
    </row>
    <row r="9" spans="1:14" ht="14.25" x14ac:dyDescent="0.2">
      <c r="A9" s="6" t="s">
        <v>308</v>
      </c>
    </row>
    <row r="10" spans="1:14" ht="51" customHeight="1" x14ac:dyDescent="0.2">
      <c r="A10" s="91" t="s">
        <v>307</v>
      </c>
      <c r="B10" s="91"/>
      <c r="C10" s="91"/>
      <c r="D10" s="91"/>
    </row>
    <row r="11" spans="1:14" ht="14.25" x14ac:dyDescent="0.2">
      <c r="A11" s="7" t="s">
        <v>306</v>
      </c>
      <c r="B11" s="10"/>
      <c r="C11" s="10"/>
      <c r="D11" s="10"/>
    </row>
    <row r="12" spans="1:14" ht="38.25" x14ac:dyDescent="0.2">
      <c r="A12" s="55" t="s">
        <v>331</v>
      </c>
      <c r="B12" s="54"/>
      <c r="C12" s="54"/>
      <c r="D12" s="54"/>
    </row>
    <row r="13" spans="1:14" x14ac:dyDescent="0.2">
      <c r="A13" s="7"/>
      <c r="B13" s="54"/>
      <c r="C13" s="54"/>
      <c r="D13" s="54"/>
    </row>
    <row r="14" spans="1:14" ht="51" x14ac:dyDescent="0.2">
      <c r="A14" s="54" t="s">
        <v>330</v>
      </c>
      <c r="B14" s="10"/>
      <c r="C14" s="10"/>
      <c r="D14" s="10"/>
    </row>
    <row r="15" spans="1:14" ht="25.5" x14ac:dyDescent="0.2">
      <c r="A15" s="10" t="s">
        <v>305</v>
      </c>
      <c r="B15" s="10"/>
      <c r="C15" s="10"/>
      <c r="D15" s="10"/>
    </row>
    <row r="16" spans="1:14" ht="25.5" x14ac:dyDescent="0.2">
      <c r="A16" s="10" t="s">
        <v>304</v>
      </c>
      <c r="B16" s="10"/>
      <c r="C16" s="10"/>
      <c r="D16" s="10"/>
    </row>
    <row r="17" spans="1:4" x14ac:dyDescent="0.2">
      <c r="A17" s="10"/>
      <c r="B17" s="10"/>
      <c r="C17" s="10"/>
      <c r="D17" s="10"/>
    </row>
    <row r="18" spans="1:4" ht="63.75" x14ac:dyDescent="0.2">
      <c r="A18" s="55" t="s">
        <v>337</v>
      </c>
    </row>
    <row r="19" spans="1:4" x14ac:dyDescent="0.2">
      <c r="A19" s="10"/>
    </row>
    <row r="20" spans="1:4" ht="25.5" x14ac:dyDescent="0.2">
      <c r="A20" s="56" t="s">
        <v>338</v>
      </c>
    </row>
    <row r="21" spans="1:4" x14ac:dyDescent="0.2">
      <c r="A21" s="10"/>
    </row>
    <row r="22" spans="1:4" x14ac:dyDescent="0.2">
      <c r="A22" s="10"/>
    </row>
    <row r="24" spans="1:4" ht="14.25" x14ac:dyDescent="0.2">
      <c r="A24" s="6" t="s">
        <v>303</v>
      </c>
    </row>
    <row r="25" spans="1:4" x14ac:dyDescent="0.2">
      <c r="A25" s="9" t="s">
        <v>302</v>
      </c>
    </row>
    <row r="26" spans="1:4" ht="38.25" customHeight="1" x14ac:dyDescent="0.2">
      <c r="A26" s="91" t="s">
        <v>301</v>
      </c>
      <c r="B26" s="91"/>
      <c r="C26" s="91"/>
      <c r="D26" s="91"/>
    </row>
    <row r="27" spans="1:4" x14ac:dyDescent="0.2">
      <c r="B27" s="1" t="s">
        <v>300</v>
      </c>
      <c r="C27" s="1" t="s">
        <v>299</v>
      </c>
      <c r="D27" s="1" t="s">
        <v>298</v>
      </c>
    </row>
    <row r="28" spans="1:4" x14ac:dyDescent="0.2">
      <c r="B28" s="1">
        <v>10.75</v>
      </c>
      <c r="C28" s="1">
        <v>12</v>
      </c>
      <c r="D28" s="1">
        <f>B28*C28</f>
        <v>129</v>
      </c>
    </row>
    <row r="29" spans="1:4" x14ac:dyDescent="0.2">
      <c r="B29" s="1">
        <v>2.5</v>
      </c>
      <c r="C29" s="1">
        <v>3</v>
      </c>
      <c r="D29" s="1">
        <f>B29*C29</f>
        <v>7.5</v>
      </c>
    </row>
    <row r="30" spans="1:4" x14ac:dyDescent="0.2">
      <c r="A30" s="1" t="s">
        <v>297</v>
      </c>
      <c r="D30" s="1">
        <f>SUM(D28:D29)</f>
        <v>136.5</v>
      </c>
    </row>
    <row r="32" spans="1:4" x14ac:dyDescent="0.2">
      <c r="A32" s="1" t="s">
        <v>296</v>
      </c>
      <c r="D32" s="1">
        <f>D30/12</f>
        <v>11.375</v>
      </c>
    </row>
  </sheetData>
  <sheetProtection password="CC6F" sheet="1" selectLockedCells="1" selectUnlockedCells="1"/>
  <mergeCells count="4">
    <mergeCell ref="A10:D10"/>
    <mergeCell ref="A7:D7"/>
    <mergeCell ref="A4:D4"/>
    <mergeCell ref="A26:D26"/>
  </mergeCells>
  <pageMargins left="0.7" right="0.7" top="0.78740157499999996" bottom="0.78740157499999996"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I2"/>
  <sheetViews>
    <sheetView workbookViewId="0">
      <selection activeCell="AC2" sqref="AC2"/>
    </sheetView>
  </sheetViews>
  <sheetFormatPr baseColWidth="10" defaultColWidth="11.5703125" defaultRowHeight="12.75" x14ac:dyDescent="0.2"/>
  <cols>
    <col min="1" max="16384" width="11.5703125" style="8"/>
  </cols>
  <sheetData>
    <row r="1" spans="1:35" ht="150" customHeight="1" x14ac:dyDescent="0.2">
      <c r="A1" s="12" t="s">
        <v>319</v>
      </c>
      <c r="B1" s="12" t="s">
        <v>320</v>
      </c>
      <c r="C1" s="12" t="s">
        <v>8</v>
      </c>
      <c r="D1" s="12" t="s">
        <v>251</v>
      </c>
      <c r="E1" s="92" t="s">
        <v>343</v>
      </c>
      <c r="F1" s="92" t="s">
        <v>344</v>
      </c>
      <c r="G1" s="92" t="s">
        <v>254</v>
      </c>
      <c r="H1" s="92" t="s">
        <v>255</v>
      </c>
      <c r="I1" s="92" t="s">
        <v>256</v>
      </c>
      <c r="J1" s="92" t="s">
        <v>333</v>
      </c>
      <c r="K1" s="92" t="s">
        <v>257</v>
      </c>
      <c r="L1" s="92" t="s">
        <v>334</v>
      </c>
      <c r="M1" s="92" t="s">
        <v>340</v>
      </c>
      <c r="N1" s="92" t="s">
        <v>259</v>
      </c>
      <c r="O1" s="92" t="s">
        <v>341</v>
      </c>
      <c r="P1" s="92" t="s">
        <v>259</v>
      </c>
      <c r="Q1" s="92" t="s">
        <v>342</v>
      </c>
      <c r="R1" s="92" t="s">
        <v>259</v>
      </c>
      <c r="S1" s="13" t="s">
        <v>323</v>
      </c>
      <c r="T1" s="13" t="s">
        <v>324</v>
      </c>
      <c r="U1" s="13" t="s">
        <v>325</v>
      </c>
      <c r="V1" s="13" t="s">
        <v>328</v>
      </c>
      <c r="W1" s="13" t="s">
        <v>329</v>
      </c>
      <c r="X1" s="13" t="s">
        <v>263</v>
      </c>
      <c r="Y1" s="13" t="s">
        <v>264</v>
      </c>
      <c r="Z1" s="13" t="s">
        <v>265</v>
      </c>
      <c r="AA1" s="13" t="s">
        <v>266</v>
      </c>
      <c r="AB1" s="13" t="s">
        <v>267</v>
      </c>
      <c r="AC1" s="13" t="s">
        <v>345</v>
      </c>
      <c r="AD1" s="13" t="s">
        <v>314</v>
      </c>
      <c r="AE1" s="13" t="s">
        <v>315</v>
      </c>
      <c r="AF1" s="13" t="s">
        <v>316</v>
      </c>
      <c r="AG1" s="13" t="s">
        <v>273</v>
      </c>
      <c r="AH1" s="13" t="s">
        <v>317</v>
      </c>
      <c r="AI1" s="13" t="s">
        <v>318</v>
      </c>
    </row>
    <row r="2" spans="1:35" x14ac:dyDescent="0.2">
      <c r="A2" s="8">
        <f>Kennzahlen!E7</f>
        <v>0</v>
      </c>
      <c r="B2" s="8">
        <f>Kennzahlen!I7</f>
        <v>0</v>
      </c>
      <c r="C2" s="15" t="e">
        <f>Kennzahlen!M7</f>
        <v>#N/A</v>
      </c>
      <c r="D2" s="14">
        <f>Kennzahlen!A12</f>
        <v>0</v>
      </c>
      <c r="E2" s="14">
        <f>Kennzahlen!B12</f>
        <v>0</v>
      </c>
      <c r="F2" s="14">
        <f>Kennzahlen!C12</f>
        <v>0</v>
      </c>
      <c r="G2" s="14">
        <f>Kennzahlen!D12</f>
        <v>0</v>
      </c>
      <c r="H2" s="14">
        <f>Kennzahlen!E12</f>
        <v>0</v>
      </c>
      <c r="I2" s="14">
        <f>Kennzahlen!F12</f>
        <v>0</v>
      </c>
      <c r="J2" s="14">
        <f>Kennzahlen!G12</f>
        <v>0</v>
      </c>
      <c r="K2" s="14">
        <f>Kennzahlen!H12</f>
        <v>0</v>
      </c>
      <c r="L2" s="14">
        <f>Kennzahlen!I12</f>
        <v>0</v>
      </c>
      <c r="M2" s="14">
        <f>Kennzahlen!J12</f>
        <v>0</v>
      </c>
      <c r="N2" s="14">
        <f>Kennzahlen!K12</f>
        <v>0</v>
      </c>
      <c r="O2" s="14">
        <f>Kennzahlen!L12</f>
        <v>0</v>
      </c>
      <c r="P2" s="14">
        <f>Kennzahlen!M12</f>
        <v>0</v>
      </c>
      <c r="Q2" s="14">
        <f>Kennzahlen!N12</f>
        <v>0</v>
      </c>
      <c r="R2" s="14">
        <f>Kennzahlen!O12</f>
        <v>0</v>
      </c>
      <c r="S2" s="15">
        <f>Kennzahlen!C17</f>
        <v>0</v>
      </c>
      <c r="T2" s="15">
        <f>Kennzahlen!C18</f>
        <v>0</v>
      </c>
      <c r="U2" s="15">
        <f>Kennzahlen!C19</f>
        <v>0</v>
      </c>
      <c r="V2" s="15">
        <f>Kennzahlen!C20</f>
        <v>0</v>
      </c>
      <c r="W2" s="15">
        <f>Kennzahlen!C21</f>
        <v>0</v>
      </c>
      <c r="X2" s="8">
        <f>Kennzahlen!A26</f>
        <v>0</v>
      </c>
      <c r="Y2" s="8">
        <f>Kennzahlen!C26</f>
        <v>0</v>
      </c>
      <c r="Z2" s="8">
        <f>Kennzahlen!E26</f>
        <v>0</v>
      </c>
      <c r="AA2" s="8">
        <f>Kennzahlen!G26</f>
        <v>0</v>
      </c>
      <c r="AB2" s="8">
        <f>Kennzahlen!I26</f>
        <v>0</v>
      </c>
      <c r="AC2" s="8">
        <f>Kennzahlen!A29</f>
        <v>0</v>
      </c>
      <c r="AD2" s="8">
        <f>Kennzahlen!D33</f>
        <v>0</v>
      </c>
      <c r="AE2" s="8">
        <f>Kennzahlen!A38</f>
        <v>0</v>
      </c>
      <c r="AF2" s="8">
        <f>Kennzahlen!C38</f>
        <v>0</v>
      </c>
      <c r="AG2" s="8">
        <f>Kennzahlen!E38</f>
        <v>0</v>
      </c>
      <c r="AH2" s="50">
        <f>Kennzahlen!G38</f>
        <v>0</v>
      </c>
      <c r="AI2" s="8">
        <f>Kennzahlen!A41</f>
        <v>0</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J192"/>
  <sheetViews>
    <sheetView topLeftCell="A2" workbookViewId="0">
      <selection activeCell="H2" sqref="H2"/>
    </sheetView>
  </sheetViews>
  <sheetFormatPr baseColWidth="10" defaultColWidth="11.42578125" defaultRowHeight="12.75" x14ac:dyDescent="0.2"/>
  <cols>
    <col min="1" max="1" width="24" style="3" bestFit="1" customWidth="1"/>
    <col min="2" max="2" width="3.42578125" style="3" customWidth="1"/>
    <col min="3" max="3" width="8.140625" style="3" customWidth="1"/>
    <col min="4" max="4" width="38.7109375" style="3" bestFit="1" customWidth="1"/>
    <col min="5" max="5" width="7" style="3" bestFit="1" customWidth="1"/>
    <col min="6" max="6" width="11.5703125"/>
    <col min="7" max="7" width="10.28515625" style="3" bestFit="1" customWidth="1"/>
    <col min="8" max="8" width="18.7109375" style="3" bestFit="1" customWidth="1"/>
    <col min="9" max="9" width="9.5703125" style="3" bestFit="1" customWidth="1"/>
    <col min="10" max="10" width="30.42578125" style="3" bestFit="1" customWidth="1"/>
    <col min="11" max="11" width="11" style="3" bestFit="1" customWidth="1"/>
    <col min="12" max="12" width="24.42578125" style="3" bestFit="1" customWidth="1"/>
    <col min="13" max="13" width="12.7109375" style="3" bestFit="1" customWidth="1"/>
    <col min="14" max="14" width="22.7109375" style="3" bestFit="1" customWidth="1"/>
    <col min="15" max="15" width="11.42578125" style="3"/>
    <col min="16" max="16" width="26.140625" style="3" bestFit="1" customWidth="1"/>
    <col min="17" max="17" width="11.42578125" style="3"/>
    <col min="18" max="18" width="17.42578125" style="3" bestFit="1" customWidth="1"/>
    <col min="19" max="19" width="11.42578125" style="3"/>
    <col min="20" max="20" width="18" style="3" bestFit="1" customWidth="1"/>
    <col min="21" max="21" width="10.140625" style="3" customWidth="1"/>
    <col min="22" max="22" width="23.5703125" style="3" bestFit="1" customWidth="1"/>
    <col min="23" max="23" width="11.42578125" style="3"/>
    <col min="24" max="24" width="24.85546875" style="3" bestFit="1" customWidth="1"/>
    <col min="25" max="25" width="11.42578125" style="3"/>
    <col min="26" max="26" width="28" style="3" bestFit="1" customWidth="1"/>
    <col min="27" max="27" width="10.42578125" style="3" bestFit="1" customWidth="1"/>
    <col min="28" max="28" width="22.85546875" style="3" bestFit="1" customWidth="1"/>
    <col min="29" max="29" width="11.42578125" style="3"/>
    <col min="30" max="30" width="23.140625" style="3" bestFit="1" customWidth="1"/>
    <col min="31" max="31" width="11.42578125" style="3"/>
    <col min="32" max="32" width="17.42578125" style="3" bestFit="1" customWidth="1"/>
    <col min="33" max="33" width="11.42578125" style="3"/>
    <col min="34" max="34" width="23.28515625" style="3" customWidth="1"/>
    <col min="35" max="35" width="11.42578125" style="3"/>
    <col min="36" max="36" width="29.5703125" style="3" bestFit="1" customWidth="1"/>
    <col min="37" max="37" width="11.42578125" style="3"/>
    <col min="38" max="38" width="20.140625" style="3" bestFit="1" customWidth="1"/>
    <col min="39" max="39" width="11.42578125" style="3"/>
    <col min="40" max="40" width="20.5703125" style="3" bestFit="1" customWidth="1"/>
    <col min="41" max="41" width="11.42578125" style="3"/>
    <col min="42" max="42" width="32.85546875" style="3" bestFit="1" customWidth="1"/>
    <col min="43" max="43" width="11.42578125" style="3"/>
    <col min="44" max="44" width="20.42578125" style="3" bestFit="1" customWidth="1"/>
    <col min="45" max="45" width="11.42578125" style="3"/>
    <col min="46" max="46" width="23.85546875" style="3" bestFit="1" customWidth="1"/>
    <col min="47" max="47" width="11.42578125" style="3"/>
    <col min="48" max="48" width="25.85546875" style="3" bestFit="1" customWidth="1"/>
    <col min="49" max="49" width="11.42578125" style="3"/>
    <col min="50" max="50" width="20" style="3" bestFit="1" customWidth="1"/>
    <col min="51" max="51" width="11.42578125" style="3"/>
    <col min="52" max="52" width="25.140625" style="3" bestFit="1" customWidth="1"/>
    <col min="53" max="53" width="11.42578125" style="3"/>
    <col min="54" max="54" width="21" style="3" bestFit="1" customWidth="1"/>
    <col min="55" max="55" width="11.42578125" style="3"/>
    <col min="56" max="56" width="28.7109375" style="3" bestFit="1" customWidth="1"/>
    <col min="57" max="57" width="11.42578125" style="3"/>
    <col min="58" max="58" width="23" style="3" bestFit="1" customWidth="1"/>
    <col min="59" max="59" width="11.42578125" style="3"/>
    <col min="60" max="60" width="38.7109375" style="3" bestFit="1" customWidth="1"/>
    <col min="61" max="61" width="11.42578125" style="3"/>
    <col min="62" max="62" width="22.140625" style="3" bestFit="1" customWidth="1"/>
    <col min="63" max="16384" width="11.42578125" style="3"/>
  </cols>
  <sheetData>
    <row r="1" spans="1:62" s="2" customFormat="1" x14ac:dyDescent="0.2">
      <c r="A1" s="2" t="s">
        <v>7</v>
      </c>
      <c r="C1" s="2" t="s">
        <v>8</v>
      </c>
      <c r="D1" s="1" t="s">
        <v>226</v>
      </c>
      <c r="E1" s="1">
        <v>425900</v>
      </c>
      <c r="G1" s="2" t="s">
        <v>8</v>
      </c>
      <c r="H1" s="2" t="s">
        <v>9</v>
      </c>
      <c r="I1" s="2" t="s">
        <v>8</v>
      </c>
      <c r="J1" s="2" t="s">
        <v>21</v>
      </c>
      <c r="K1" s="2" t="s">
        <v>8</v>
      </c>
      <c r="L1" s="2" t="s">
        <v>36</v>
      </c>
      <c r="M1" s="2" t="s">
        <v>8</v>
      </c>
      <c r="N1" s="2" t="s">
        <v>42</v>
      </c>
      <c r="O1" s="2" t="s">
        <v>8</v>
      </c>
      <c r="P1" s="2" t="s">
        <v>209</v>
      </c>
      <c r="Q1" s="2" t="s">
        <v>8</v>
      </c>
      <c r="R1" s="2" t="s">
        <v>61</v>
      </c>
      <c r="S1" s="2" t="s">
        <v>8</v>
      </c>
      <c r="T1" s="2" t="s">
        <v>67</v>
      </c>
      <c r="U1" s="2" t="s">
        <v>8</v>
      </c>
      <c r="V1" s="2" t="s">
        <v>211</v>
      </c>
      <c r="W1" s="2" t="s">
        <v>8</v>
      </c>
      <c r="X1" s="2" t="s">
        <v>210</v>
      </c>
      <c r="Y1" s="2" t="s">
        <v>8</v>
      </c>
      <c r="Z1" s="2" t="s">
        <v>78</v>
      </c>
      <c r="AA1" s="2" t="s">
        <v>8</v>
      </c>
      <c r="AB1" s="2" t="s">
        <v>83</v>
      </c>
      <c r="AC1" s="2" t="s">
        <v>8</v>
      </c>
      <c r="AD1" s="2" t="s">
        <v>87</v>
      </c>
      <c r="AE1" s="2" t="s">
        <v>8</v>
      </c>
      <c r="AF1" s="2" t="s">
        <v>93</v>
      </c>
      <c r="AG1" s="2" t="s">
        <v>8</v>
      </c>
      <c r="AH1" s="2" t="s">
        <v>212</v>
      </c>
      <c r="AI1" s="2" t="s">
        <v>8</v>
      </c>
      <c r="AJ1" s="2" t="s">
        <v>213</v>
      </c>
      <c r="AK1" s="2" t="s">
        <v>8</v>
      </c>
      <c r="AL1" s="2" t="s">
        <v>123</v>
      </c>
      <c r="AM1" s="2" t="s">
        <v>8</v>
      </c>
      <c r="AN1" s="2" t="s">
        <v>128</v>
      </c>
      <c r="AO1" s="2" t="s">
        <v>8</v>
      </c>
      <c r="AP1" s="2" t="s">
        <v>214</v>
      </c>
      <c r="AQ1" s="2" t="s">
        <v>8</v>
      </c>
      <c r="AR1" s="2" t="s">
        <v>140</v>
      </c>
      <c r="AS1" s="2" t="s">
        <v>8</v>
      </c>
      <c r="AT1" s="2" t="s">
        <v>147</v>
      </c>
      <c r="AU1" s="2" t="s">
        <v>8</v>
      </c>
      <c r="AV1" s="2" t="s">
        <v>215</v>
      </c>
      <c r="AW1" s="2" t="s">
        <v>8</v>
      </c>
      <c r="AX1" s="2" t="s">
        <v>156</v>
      </c>
      <c r="AY1" s="2" t="s">
        <v>8</v>
      </c>
      <c r="AZ1" s="2" t="s">
        <v>162</v>
      </c>
      <c r="BA1" s="2" t="s">
        <v>8</v>
      </c>
      <c r="BB1" s="2" t="s">
        <v>169</v>
      </c>
      <c r="BC1" s="2" t="s">
        <v>8</v>
      </c>
      <c r="BD1" s="2" t="s">
        <v>176</v>
      </c>
      <c r="BE1" s="2" t="s">
        <v>8</v>
      </c>
      <c r="BF1" s="2" t="s">
        <v>183</v>
      </c>
      <c r="BG1" s="2" t="s">
        <v>8</v>
      </c>
      <c r="BH1" s="2" t="s">
        <v>188</v>
      </c>
      <c r="BI1" s="2" t="s">
        <v>8</v>
      </c>
      <c r="BJ1" s="2" t="s">
        <v>194</v>
      </c>
    </row>
    <row r="2" spans="1:62" x14ac:dyDescent="0.2">
      <c r="A2" s="3" t="s">
        <v>216</v>
      </c>
      <c r="C2" s="3">
        <v>425900</v>
      </c>
      <c r="D2" s="1" t="s">
        <v>188</v>
      </c>
      <c r="E2" s="1">
        <v>435900</v>
      </c>
      <c r="G2" s="3">
        <v>115024</v>
      </c>
      <c r="H2" s="3" t="s">
        <v>10</v>
      </c>
      <c r="I2" s="3">
        <v>116020</v>
      </c>
      <c r="J2" s="3" t="s">
        <v>22</v>
      </c>
      <c r="K2" s="3">
        <v>117019</v>
      </c>
      <c r="L2" s="3" t="s">
        <v>37</v>
      </c>
      <c r="M2" s="3">
        <v>118011</v>
      </c>
      <c r="N2" s="3" t="s">
        <v>43</v>
      </c>
      <c r="O2" s="3">
        <v>119061</v>
      </c>
      <c r="P2" s="3" t="s">
        <v>49</v>
      </c>
      <c r="Q2" s="3">
        <v>125013</v>
      </c>
      <c r="R2" s="3" t="s">
        <v>62</v>
      </c>
      <c r="S2" s="3">
        <v>126056</v>
      </c>
      <c r="T2" s="3" t="s">
        <v>68</v>
      </c>
      <c r="U2" s="3">
        <v>127014</v>
      </c>
      <c r="V2" s="3" t="s">
        <v>71</v>
      </c>
      <c r="W2" s="3">
        <v>128900</v>
      </c>
      <c r="X2" s="3" t="s">
        <v>75</v>
      </c>
      <c r="Y2" s="3">
        <v>135019</v>
      </c>
      <c r="Z2" s="3" t="s">
        <v>79</v>
      </c>
      <c r="AA2" s="3">
        <v>136088</v>
      </c>
      <c r="AB2" s="3" t="s">
        <v>84</v>
      </c>
      <c r="AC2" s="3">
        <v>215066</v>
      </c>
      <c r="AD2" s="3" t="s">
        <v>88</v>
      </c>
      <c r="AE2" s="3">
        <v>216900</v>
      </c>
      <c r="AF2" s="3" t="s">
        <v>95</v>
      </c>
      <c r="AG2" s="3">
        <v>225900</v>
      </c>
      <c r="AH2" s="3" t="s">
        <v>97</v>
      </c>
      <c r="AI2" s="3">
        <v>226009</v>
      </c>
      <c r="AJ2" s="3" t="s">
        <v>100</v>
      </c>
      <c r="AK2" s="3">
        <v>235007</v>
      </c>
      <c r="AL2" s="3" t="s">
        <v>124</v>
      </c>
      <c r="AM2" s="3">
        <v>237900</v>
      </c>
      <c r="AN2" s="3" t="s">
        <v>130</v>
      </c>
      <c r="AO2" s="3">
        <v>315084</v>
      </c>
      <c r="AP2" s="3" t="s">
        <v>132</v>
      </c>
      <c r="AQ2" s="3">
        <v>317900</v>
      </c>
      <c r="AR2" s="3" t="s">
        <v>142</v>
      </c>
      <c r="AS2" s="3">
        <v>325053</v>
      </c>
      <c r="AT2" s="3" t="s">
        <v>148</v>
      </c>
      <c r="AU2" s="3">
        <v>326052</v>
      </c>
      <c r="AV2" s="3" t="s">
        <v>154</v>
      </c>
      <c r="AW2" s="3">
        <v>327900</v>
      </c>
      <c r="AX2" s="3" t="s">
        <v>158</v>
      </c>
      <c r="AY2" s="3">
        <v>336908</v>
      </c>
      <c r="AZ2" s="3" t="s">
        <v>163</v>
      </c>
      <c r="BA2" s="3">
        <v>337022</v>
      </c>
      <c r="BB2" s="3" t="s">
        <v>170</v>
      </c>
      <c r="BC2" s="3">
        <v>415019</v>
      </c>
      <c r="BD2" s="3" t="s">
        <v>177</v>
      </c>
      <c r="BE2" s="3">
        <v>416041</v>
      </c>
      <c r="BF2" s="3" t="s">
        <v>184</v>
      </c>
      <c r="BG2" s="3">
        <v>435057</v>
      </c>
      <c r="BH2" s="3" t="s">
        <v>189</v>
      </c>
      <c r="BI2" s="3">
        <v>436903</v>
      </c>
      <c r="BJ2" s="3" t="s">
        <v>195</v>
      </c>
    </row>
    <row r="3" spans="1:62" x14ac:dyDescent="0.2">
      <c r="A3" s="3" t="s">
        <v>217</v>
      </c>
      <c r="C3" s="3">
        <v>211000</v>
      </c>
      <c r="D3" s="1" t="s">
        <v>218</v>
      </c>
      <c r="E3" s="1">
        <v>311000</v>
      </c>
      <c r="G3" s="3">
        <v>115003</v>
      </c>
      <c r="H3" s="3" t="s">
        <v>11</v>
      </c>
      <c r="I3" s="3">
        <v>116033</v>
      </c>
      <c r="J3" s="3" t="s">
        <v>23</v>
      </c>
      <c r="K3" s="3">
        <v>117026</v>
      </c>
      <c r="L3" s="3" t="s">
        <v>38</v>
      </c>
      <c r="M3" s="3">
        <v>118019</v>
      </c>
      <c r="N3" s="3" t="s">
        <v>44</v>
      </c>
      <c r="O3" s="3">
        <v>119083</v>
      </c>
      <c r="P3" s="3" t="s">
        <v>50</v>
      </c>
      <c r="Q3" s="3">
        <v>125039</v>
      </c>
      <c r="R3" s="3" t="s">
        <v>63</v>
      </c>
      <c r="S3" s="3">
        <v>126046</v>
      </c>
      <c r="T3" s="3" t="s">
        <v>69</v>
      </c>
      <c r="U3" s="3">
        <v>127076</v>
      </c>
      <c r="V3" s="3" t="s">
        <v>72</v>
      </c>
      <c r="W3" s="3">
        <v>128047</v>
      </c>
      <c r="X3" s="3" t="s">
        <v>76</v>
      </c>
      <c r="Y3" s="3">
        <v>135020</v>
      </c>
      <c r="Z3" s="3" t="s">
        <v>80</v>
      </c>
      <c r="AA3" s="3">
        <v>136065</v>
      </c>
      <c r="AB3" s="3" t="s">
        <v>85</v>
      </c>
      <c r="AC3" s="3">
        <v>215099</v>
      </c>
      <c r="AD3" s="3" t="s">
        <v>89</v>
      </c>
      <c r="AE3" s="3">
        <v>216023</v>
      </c>
      <c r="AG3" s="3">
        <v>225058</v>
      </c>
      <c r="AH3" s="3" t="s">
        <v>98</v>
      </c>
      <c r="AI3" s="3">
        <v>226028</v>
      </c>
      <c r="AJ3" s="3" t="s">
        <v>101</v>
      </c>
      <c r="AK3" s="3">
        <v>235006</v>
      </c>
      <c r="AL3" s="3" t="s">
        <v>125</v>
      </c>
      <c r="AM3" s="3">
        <v>237040</v>
      </c>
      <c r="AN3" s="3" t="s">
        <v>131</v>
      </c>
      <c r="AO3" s="3">
        <v>315074</v>
      </c>
      <c r="AP3" s="3" t="s">
        <v>133</v>
      </c>
      <c r="AQ3" s="3">
        <v>317034</v>
      </c>
      <c r="AR3" s="3" t="s">
        <v>143</v>
      </c>
      <c r="AS3" s="3">
        <v>325069</v>
      </c>
      <c r="AT3" s="3" t="s">
        <v>149</v>
      </c>
      <c r="AU3" s="3">
        <v>326900</v>
      </c>
      <c r="AV3" s="3" t="s">
        <v>155</v>
      </c>
      <c r="AW3" s="3">
        <v>327002</v>
      </c>
      <c r="AX3" s="3" t="s">
        <v>159</v>
      </c>
      <c r="AY3" s="3">
        <v>336069</v>
      </c>
      <c r="AZ3" s="3" t="s">
        <v>164</v>
      </c>
      <c r="BA3" s="3">
        <v>337126</v>
      </c>
      <c r="BB3" s="3" t="s">
        <v>171</v>
      </c>
      <c r="BC3" s="3">
        <v>415059</v>
      </c>
      <c r="BD3" s="3" t="s">
        <v>178</v>
      </c>
      <c r="BE3" s="3">
        <v>416900</v>
      </c>
      <c r="BG3" s="3">
        <v>435401</v>
      </c>
      <c r="BH3" s="3" t="s">
        <v>190</v>
      </c>
      <c r="BI3" s="3">
        <v>436049</v>
      </c>
      <c r="BJ3" s="3" t="s">
        <v>196</v>
      </c>
    </row>
    <row r="4" spans="1:62" x14ac:dyDescent="0.2">
      <c r="A4" s="3" t="s">
        <v>187</v>
      </c>
      <c r="C4" s="3">
        <v>426900</v>
      </c>
      <c r="D4" s="1" t="s">
        <v>158</v>
      </c>
      <c r="E4" s="1">
        <v>327002</v>
      </c>
      <c r="G4" s="3">
        <v>115015</v>
      </c>
      <c r="H4" s="3" t="s">
        <v>12</v>
      </c>
      <c r="I4" s="3">
        <v>116058</v>
      </c>
      <c r="J4" s="3" t="s">
        <v>24</v>
      </c>
      <c r="K4" s="3">
        <v>117900</v>
      </c>
      <c r="L4" s="3" t="s">
        <v>40</v>
      </c>
      <c r="M4" s="3">
        <v>118080</v>
      </c>
      <c r="N4" s="3" t="s">
        <v>45</v>
      </c>
      <c r="O4" s="3">
        <v>119090</v>
      </c>
      <c r="P4" s="3" t="s">
        <v>51</v>
      </c>
      <c r="Q4" s="3">
        <v>125065</v>
      </c>
      <c r="R4" s="3" t="s">
        <v>64</v>
      </c>
      <c r="S4" s="3">
        <v>126900</v>
      </c>
      <c r="T4" s="3" t="s">
        <v>70</v>
      </c>
      <c r="U4" s="3">
        <v>127900</v>
      </c>
      <c r="W4" s="3">
        <v>128131</v>
      </c>
      <c r="X4" s="3" t="s">
        <v>77</v>
      </c>
      <c r="Y4" s="3">
        <v>135031</v>
      </c>
      <c r="Z4" s="3" t="s">
        <v>81</v>
      </c>
      <c r="AA4" s="3">
        <v>136900</v>
      </c>
      <c r="AC4" s="3">
        <v>215900</v>
      </c>
      <c r="AD4" s="3" t="s">
        <v>91</v>
      </c>
      <c r="AG4" s="3">
        <v>225109</v>
      </c>
      <c r="AH4" s="3" t="s">
        <v>99</v>
      </c>
      <c r="AI4" s="3">
        <v>226082</v>
      </c>
      <c r="AJ4" s="3" t="s">
        <v>102</v>
      </c>
      <c r="AK4" s="3">
        <v>235900</v>
      </c>
      <c r="AM4" s="3">
        <v>237004</v>
      </c>
      <c r="AO4" s="3">
        <v>315047</v>
      </c>
      <c r="AP4" s="3" t="s">
        <v>134</v>
      </c>
      <c r="AQ4" s="3">
        <v>317057</v>
      </c>
      <c r="AR4" s="3" t="s">
        <v>144</v>
      </c>
      <c r="AS4" s="3">
        <v>325045</v>
      </c>
      <c r="AT4" s="3" t="s">
        <v>150</v>
      </c>
      <c r="AU4" s="3">
        <v>326074</v>
      </c>
      <c r="AW4" s="3">
        <v>327054</v>
      </c>
      <c r="AX4" s="3" t="s">
        <v>160</v>
      </c>
      <c r="AY4" s="3">
        <v>336050</v>
      </c>
      <c r="AZ4" s="3" t="s">
        <v>165</v>
      </c>
      <c r="BA4" s="3">
        <v>337096</v>
      </c>
      <c r="BB4" s="3" t="s">
        <v>172</v>
      </c>
      <c r="BC4" s="3">
        <v>415061</v>
      </c>
      <c r="BD4" s="3" t="s">
        <v>179</v>
      </c>
      <c r="BG4" s="3">
        <v>435059</v>
      </c>
      <c r="BH4" s="3" t="s">
        <v>191</v>
      </c>
      <c r="BI4" s="3">
        <v>436012</v>
      </c>
      <c r="BJ4" s="3" t="s">
        <v>197</v>
      </c>
    </row>
    <row r="5" spans="1:62" x14ac:dyDescent="0.2">
      <c r="A5" s="3" t="s">
        <v>9</v>
      </c>
      <c r="C5" s="3">
        <v>115900</v>
      </c>
      <c r="D5" s="1" t="s">
        <v>124</v>
      </c>
      <c r="E5" s="1">
        <v>235007</v>
      </c>
      <c r="G5" s="3">
        <v>115016</v>
      </c>
      <c r="H5" s="3" t="s">
        <v>13</v>
      </c>
      <c r="I5" s="3">
        <v>116054</v>
      </c>
      <c r="J5" s="3" t="s">
        <v>25</v>
      </c>
      <c r="K5" s="3">
        <v>117015</v>
      </c>
      <c r="L5" s="3" t="s">
        <v>41</v>
      </c>
      <c r="M5" s="3">
        <v>118048</v>
      </c>
      <c r="N5" s="3" t="s">
        <v>46</v>
      </c>
      <c r="O5" s="3">
        <v>119085</v>
      </c>
      <c r="P5" s="3" t="s">
        <v>52</v>
      </c>
      <c r="Q5" s="3">
        <v>125026</v>
      </c>
      <c r="R5" s="3" t="s">
        <v>65</v>
      </c>
      <c r="S5" s="3">
        <v>126066</v>
      </c>
      <c r="W5" s="3">
        <v>128115</v>
      </c>
      <c r="Y5" s="3">
        <v>135016</v>
      </c>
      <c r="Z5" s="3" t="s">
        <v>82</v>
      </c>
      <c r="AC5" s="3">
        <v>215101</v>
      </c>
      <c r="AD5" s="3" t="s">
        <v>92</v>
      </c>
      <c r="AG5" s="3">
        <v>225014</v>
      </c>
      <c r="AI5" s="3">
        <v>226084</v>
      </c>
      <c r="AJ5" s="3" t="s">
        <v>103</v>
      </c>
      <c r="AO5" s="3">
        <v>315006</v>
      </c>
      <c r="AP5" s="3" t="s">
        <v>135</v>
      </c>
      <c r="AQ5" s="3">
        <v>317075</v>
      </c>
      <c r="AR5" s="3" t="s">
        <v>145</v>
      </c>
      <c r="AS5" s="3">
        <v>325051</v>
      </c>
      <c r="AT5" s="3" t="s">
        <v>151</v>
      </c>
      <c r="AW5" s="3">
        <v>327050</v>
      </c>
      <c r="AY5" s="3">
        <v>336900</v>
      </c>
      <c r="AZ5" s="3" t="s">
        <v>167</v>
      </c>
      <c r="BA5" s="3">
        <v>337116</v>
      </c>
      <c r="BB5" s="3" t="s">
        <v>173</v>
      </c>
      <c r="BC5" s="3">
        <v>415900</v>
      </c>
      <c r="BD5" s="3" t="s">
        <v>181</v>
      </c>
      <c r="BG5" s="3">
        <v>435016</v>
      </c>
      <c r="BH5" s="3" t="s">
        <v>192</v>
      </c>
      <c r="BI5" s="3">
        <v>436082</v>
      </c>
      <c r="BJ5" s="3" t="s">
        <v>198</v>
      </c>
    </row>
    <row r="6" spans="1:62" x14ac:dyDescent="0.2">
      <c r="A6" s="3" t="s">
        <v>188</v>
      </c>
      <c r="C6" s="3">
        <v>435900</v>
      </c>
      <c r="D6" s="1" t="s">
        <v>199</v>
      </c>
      <c r="E6" s="1">
        <v>436005</v>
      </c>
      <c r="G6" s="3">
        <v>115041</v>
      </c>
      <c r="H6" s="3" t="s">
        <v>14</v>
      </c>
      <c r="I6" s="3">
        <v>116077</v>
      </c>
      <c r="J6" s="3" t="s">
        <v>26</v>
      </c>
      <c r="K6" s="3">
        <v>117018</v>
      </c>
      <c r="M6" s="3">
        <v>118900</v>
      </c>
      <c r="N6" s="3" t="s">
        <v>48</v>
      </c>
      <c r="O6" s="3">
        <v>119008</v>
      </c>
      <c r="P6" s="3" t="s">
        <v>53</v>
      </c>
      <c r="Q6" s="3">
        <v>125900</v>
      </c>
      <c r="AC6" s="3">
        <v>215106</v>
      </c>
      <c r="AI6" s="3">
        <v>226098</v>
      </c>
      <c r="AJ6" s="3" t="s">
        <v>234</v>
      </c>
      <c r="AO6" s="3">
        <v>315131</v>
      </c>
      <c r="AP6" s="3" t="s">
        <v>136</v>
      </c>
      <c r="AQ6" s="3">
        <v>317096</v>
      </c>
      <c r="AR6" s="3" t="s">
        <v>146</v>
      </c>
      <c r="AS6" s="3">
        <v>325900</v>
      </c>
      <c r="AY6" s="3">
        <v>336105</v>
      </c>
      <c r="AZ6" s="3" t="s">
        <v>168</v>
      </c>
      <c r="BA6" s="3">
        <v>337097</v>
      </c>
      <c r="BB6" s="3" t="s">
        <v>174</v>
      </c>
      <c r="BC6" s="3">
        <v>415078</v>
      </c>
      <c r="BD6" s="3" t="s">
        <v>182</v>
      </c>
      <c r="BG6" s="3">
        <v>435036</v>
      </c>
      <c r="BH6" s="3" t="s">
        <v>193</v>
      </c>
      <c r="BI6" s="3">
        <v>436005</v>
      </c>
      <c r="BJ6" s="3" t="s">
        <v>199</v>
      </c>
    </row>
    <row r="7" spans="1:62" x14ac:dyDescent="0.2">
      <c r="A7" s="3" t="s">
        <v>214</v>
      </c>
      <c r="C7" s="3">
        <v>315900</v>
      </c>
      <c r="D7" s="1" t="s">
        <v>207</v>
      </c>
      <c r="E7" s="1">
        <v>436011</v>
      </c>
      <c r="G7" s="3">
        <v>115045</v>
      </c>
      <c r="H7" s="3" t="s">
        <v>15</v>
      </c>
      <c r="I7" s="3">
        <v>116071</v>
      </c>
      <c r="J7" s="3" t="s">
        <v>27</v>
      </c>
      <c r="M7" s="3">
        <v>118051</v>
      </c>
      <c r="O7" s="3">
        <v>119067</v>
      </c>
      <c r="P7" s="3" t="s">
        <v>54</v>
      </c>
      <c r="AI7" s="3">
        <v>226060</v>
      </c>
      <c r="AJ7" s="3" t="s">
        <v>104</v>
      </c>
      <c r="AO7" s="3">
        <v>315068</v>
      </c>
      <c r="AP7" s="3" t="s">
        <v>137</v>
      </c>
      <c r="AQ7" s="3">
        <v>317141</v>
      </c>
      <c r="AY7" s="3">
        <v>336091</v>
      </c>
      <c r="BA7" s="3">
        <v>337900</v>
      </c>
      <c r="BC7" s="3">
        <v>415050</v>
      </c>
      <c r="BG7" s="3">
        <v>435900</v>
      </c>
      <c r="BI7" s="3">
        <v>436008</v>
      </c>
      <c r="BJ7" s="3" t="s">
        <v>200</v>
      </c>
    </row>
    <row r="8" spans="1:62" x14ac:dyDescent="0.2">
      <c r="A8" s="3" t="s">
        <v>123</v>
      </c>
      <c r="C8" s="3">
        <v>235900</v>
      </c>
      <c r="D8" s="1" t="s">
        <v>131</v>
      </c>
      <c r="E8" s="1">
        <v>237004</v>
      </c>
      <c r="G8" s="3">
        <v>115048</v>
      </c>
      <c r="H8" s="3" t="s">
        <v>16</v>
      </c>
      <c r="I8" s="3">
        <v>116056</v>
      </c>
      <c r="J8" s="3" t="s">
        <v>28</v>
      </c>
      <c r="O8" s="3">
        <v>119084</v>
      </c>
      <c r="P8" s="3" t="s">
        <v>55</v>
      </c>
      <c r="AI8" s="3">
        <v>226095</v>
      </c>
      <c r="AJ8" s="3" t="s">
        <v>105</v>
      </c>
      <c r="AO8" s="3">
        <v>315900</v>
      </c>
      <c r="BI8" s="3">
        <v>436900</v>
      </c>
      <c r="BJ8" s="3" t="s">
        <v>202</v>
      </c>
    </row>
    <row r="9" spans="1:62" x14ac:dyDescent="0.2">
      <c r="A9" s="3" t="s">
        <v>139</v>
      </c>
      <c r="C9" s="3">
        <v>316900</v>
      </c>
      <c r="D9" s="1" t="s">
        <v>197</v>
      </c>
      <c r="E9" s="1">
        <v>436012</v>
      </c>
      <c r="G9" s="3">
        <v>115028</v>
      </c>
      <c r="H9" s="3" t="s">
        <v>17</v>
      </c>
      <c r="I9" s="3">
        <v>116070</v>
      </c>
      <c r="J9" s="3" t="s">
        <v>29</v>
      </c>
      <c r="O9" s="3">
        <v>119020</v>
      </c>
      <c r="P9" s="3" t="s">
        <v>56</v>
      </c>
      <c r="AI9" s="3">
        <v>226096</v>
      </c>
      <c r="AJ9" s="3" t="s">
        <v>106</v>
      </c>
      <c r="BI9" s="3">
        <v>436081</v>
      </c>
      <c r="BJ9" s="3" t="s">
        <v>203</v>
      </c>
    </row>
    <row r="10" spans="1:62" x14ac:dyDescent="0.2">
      <c r="A10" s="3" t="s">
        <v>127</v>
      </c>
      <c r="C10" s="3">
        <v>236900</v>
      </c>
      <c r="D10" s="1" t="s">
        <v>100</v>
      </c>
      <c r="E10" s="1">
        <v>226009</v>
      </c>
      <c r="G10" s="3">
        <v>115053</v>
      </c>
      <c r="H10" s="3" t="s">
        <v>18</v>
      </c>
      <c r="I10" s="3">
        <v>116042</v>
      </c>
      <c r="J10" s="3" t="s">
        <v>30</v>
      </c>
      <c r="O10" s="3">
        <v>119091</v>
      </c>
      <c r="P10" s="3" t="s">
        <v>57</v>
      </c>
      <c r="AI10" s="3">
        <v>226049</v>
      </c>
      <c r="AJ10" s="3" t="s">
        <v>107</v>
      </c>
      <c r="BI10" s="3">
        <v>436064</v>
      </c>
      <c r="BJ10" s="3" t="s">
        <v>204</v>
      </c>
    </row>
    <row r="11" spans="1:62" x14ac:dyDescent="0.2">
      <c r="A11" s="3" t="s">
        <v>21</v>
      </c>
      <c r="C11" s="3" t="s">
        <v>242</v>
      </c>
      <c r="D11" s="1" t="s">
        <v>33</v>
      </c>
      <c r="E11" s="1">
        <v>116015</v>
      </c>
      <c r="G11" s="3">
        <v>115013</v>
      </c>
      <c r="H11" s="3" t="s">
        <v>19</v>
      </c>
      <c r="I11" s="3">
        <v>116078</v>
      </c>
      <c r="J11" s="3" t="s">
        <v>31</v>
      </c>
      <c r="O11" s="3">
        <v>119093</v>
      </c>
      <c r="P11" s="3" t="s">
        <v>58</v>
      </c>
      <c r="AI11" s="3">
        <v>226076</v>
      </c>
      <c r="AJ11" s="3" t="s">
        <v>108</v>
      </c>
      <c r="BI11" s="3">
        <v>436009</v>
      </c>
      <c r="BJ11" s="3" t="s">
        <v>205</v>
      </c>
    </row>
    <row r="12" spans="1:62" x14ac:dyDescent="0.2">
      <c r="A12" s="3" t="s">
        <v>218</v>
      </c>
      <c r="C12" s="3">
        <v>311000</v>
      </c>
      <c r="D12" s="1" t="s">
        <v>117</v>
      </c>
      <c r="E12" s="1">
        <v>226012</v>
      </c>
      <c r="G12" s="3">
        <v>115900</v>
      </c>
      <c r="I12" s="3">
        <v>116019</v>
      </c>
      <c r="J12" s="3" t="s">
        <v>32</v>
      </c>
      <c r="O12" s="3">
        <v>119900</v>
      </c>
      <c r="P12" s="3" t="s">
        <v>60</v>
      </c>
      <c r="AI12" s="3">
        <v>226041</v>
      </c>
      <c r="AJ12" s="3" t="s">
        <v>109</v>
      </c>
      <c r="BI12" s="3">
        <v>436055</v>
      </c>
      <c r="BJ12" s="3" t="s">
        <v>206</v>
      </c>
    </row>
    <row r="13" spans="1:62" x14ac:dyDescent="0.2">
      <c r="A13" s="3" t="s">
        <v>128</v>
      </c>
      <c r="C13" s="3">
        <v>237900</v>
      </c>
      <c r="D13" s="1" t="s">
        <v>113</v>
      </c>
      <c r="E13" s="1">
        <v>226105</v>
      </c>
      <c r="I13" s="3">
        <v>116015</v>
      </c>
      <c r="J13" s="3" t="s">
        <v>33</v>
      </c>
      <c r="O13" s="3">
        <v>119041</v>
      </c>
      <c r="AI13" s="3">
        <v>226103</v>
      </c>
      <c r="AJ13" s="3" t="s">
        <v>110</v>
      </c>
      <c r="BI13" s="3">
        <v>436010</v>
      </c>
      <c r="BJ13" s="3" t="s">
        <v>207</v>
      </c>
    </row>
    <row r="14" spans="1:62" x14ac:dyDescent="0.2">
      <c r="A14" s="3" t="s">
        <v>36</v>
      </c>
      <c r="C14" s="3">
        <v>117900</v>
      </c>
      <c r="D14" s="1" t="s">
        <v>19</v>
      </c>
      <c r="E14" s="1">
        <v>115013</v>
      </c>
      <c r="I14" s="3">
        <v>116080</v>
      </c>
      <c r="J14" s="3" t="s">
        <v>34</v>
      </c>
      <c r="AI14" s="3">
        <v>226038</v>
      </c>
      <c r="AJ14" s="3" t="s">
        <v>111</v>
      </c>
      <c r="BI14" s="3">
        <v>436011</v>
      </c>
    </row>
    <row r="15" spans="1:62" x14ac:dyDescent="0.2">
      <c r="A15" s="3" t="s">
        <v>219</v>
      </c>
      <c r="C15" s="3">
        <v>221000</v>
      </c>
      <c r="D15" s="1" t="s">
        <v>136</v>
      </c>
      <c r="E15" s="1">
        <v>315131</v>
      </c>
      <c r="I15" s="3">
        <v>116049</v>
      </c>
      <c r="J15" s="3" t="s">
        <v>35</v>
      </c>
      <c r="AI15" s="3">
        <v>226105</v>
      </c>
      <c r="AJ15" s="3" t="s">
        <v>112</v>
      </c>
    </row>
    <row r="16" spans="1:62" x14ac:dyDescent="0.2">
      <c r="A16" s="3" t="s">
        <v>78</v>
      </c>
      <c r="C16" s="3" t="s">
        <v>243</v>
      </c>
      <c r="D16" s="1" t="s">
        <v>177</v>
      </c>
      <c r="E16" s="1">
        <v>415019</v>
      </c>
      <c r="AI16" s="3">
        <v>226085</v>
      </c>
      <c r="AJ16" s="3" t="s">
        <v>113</v>
      </c>
    </row>
    <row r="17" spans="1:36" x14ac:dyDescent="0.2">
      <c r="A17" s="3" t="s">
        <v>61</v>
      </c>
      <c r="C17" s="3">
        <v>125900</v>
      </c>
      <c r="D17" s="1" t="s">
        <v>22</v>
      </c>
      <c r="E17" s="1">
        <v>116020</v>
      </c>
      <c r="AI17" s="3">
        <v>226065</v>
      </c>
      <c r="AJ17" s="3" t="s">
        <v>114</v>
      </c>
    </row>
    <row r="18" spans="1:36" x14ac:dyDescent="0.2">
      <c r="A18" s="3" t="s">
        <v>224</v>
      </c>
      <c r="C18" s="3">
        <v>121000</v>
      </c>
      <c r="D18" s="1" t="s">
        <v>12</v>
      </c>
      <c r="E18" s="1">
        <v>115015</v>
      </c>
      <c r="AI18" s="3">
        <v>226056</v>
      </c>
      <c r="AJ18" s="3" t="s">
        <v>115</v>
      </c>
    </row>
    <row r="19" spans="1:36" x14ac:dyDescent="0.2">
      <c r="A19" s="3" t="s">
        <v>67</v>
      </c>
      <c r="C19" s="3">
        <v>126900</v>
      </c>
      <c r="D19" s="1" t="s">
        <v>13</v>
      </c>
      <c r="E19" s="1">
        <v>115016</v>
      </c>
      <c r="AI19" s="3">
        <v>226012</v>
      </c>
      <c r="AJ19" s="3" t="s">
        <v>116</v>
      </c>
    </row>
    <row r="20" spans="1:36" x14ac:dyDescent="0.2">
      <c r="A20" s="3" t="s">
        <v>87</v>
      </c>
      <c r="C20" s="3">
        <v>215900</v>
      </c>
      <c r="D20" s="1" t="s">
        <v>89</v>
      </c>
      <c r="E20" s="1">
        <v>215099</v>
      </c>
      <c r="AI20" s="3">
        <v>226062</v>
      </c>
      <c r="AJ20" s="3" t="s">
        <v>117</v>
      </c>
    </row>
    <row r="21" spans="1:36" x14ac:dyDescent="0.2">
      <c r="A21" s="3" t="s">
        <v>225</v>
      </c>
      <c r="C21" s="3">
        <v>212000</v>
      </c>
      <c r="D21" s="1" t="s">
        <v>167</v>
      </c>
      <c r="E21" s="1">
        <v>336105</v>
      </c>
      <c r="AI21" s="3">
        <v>226080</v>
      </c>
      <c r="AJ21" s="3" t="s">
        <v>118</v>
      </c>
    </row>
    <row r="22" spans="1:36" x14ac:dyDescent="0.2">
      <c r="A22" s="3" t="s">
        <v>161</v>
      </c>
      <c r="C22" s="3">
        <v>335900</v>
      </c>
      <c r="D22" s="1" t="s">
        <v>134</v>
      </c>
      <c r="E22" s="1">
        <v>315047</v>
      </c>
      <c r="AI22" s="3">
        <v>226091</v>
      </c>
      <c r="AJ22" s="3" t="s">
        <v>119</v>
      </c>
    </row>
    <row r="23" spans="1:36" x14ac:dyDescent="0.2">
      <c r="A23" s="3" t="s">
        <v>162</v>
      </c>
      <c r="C23" s="3">
        <v>336900</v>
      </c>
      <c r="D23" s="1" t="s">
        <v>101</v>
      </c>
      <c r="E23" s="1">
        <v>226028</v>
      </c>
      <c r="AI23" s="3">
        <v>226031</v>
      </c>
      <c r="AJ23" s="3" t="s">
        <v>120</v>
      </c>
    </row>
    <row r="24" spans="1:36" x14ac:dyDescent="0.2">
      <c r="A24" s="3" t="s">
        <v>42</v>
      </c>
      <c r="C24" s="3">
        <v>118900</v>
      </c>
      <c r="D24" s="1" t="s">
        <v>95</v>
      </c>
      <c r="E24" s="1">
        <v>216023</v>
      </c>
      <c r="AI24" s="3">
        <v>226013</v>
      </c>
      <c r="AJ24" s="3" t="s">
        <v>121</v>
      </c>
    </row>
    <row r="25" spans="1:36" x14ac:dyDescent="0.2">
      <c r="A25" s="3" t="s">
        <v>210</v>
      </c>
      <c r="C25" s="3">
        <v>128900</v>
      </c>
      <c r="D25" s="1" t="s">
        <v>18</v>
      </c>
      <c r="E25" s="1">
        <v>115053</v>
      </c>
      <c r="AJ25" s="3" t="s">
        <v>122</v>
      </c>
    </row>
    <row r="26" spans="1:36" x14ac:dyDescent="0.2">
      <c r="A26" s="3" t="s">
        <v>220</v>
      </c>
      <c r="C26" s="3">
        <v>222000</v>
      </c>
      <c r="D26" s="1" t="s">
        <v>58</v>
      </c>
      <c r="E26" s="1">
        <v>119093</v>
      </c>
    </row>
    <row r="27" spans="1:36" x14ac:dyDescent="0.2">
      <c r="A27" s="3" t="s">
        <v>212</v>
      </c>
      <c r="C27" s="3">
        <v>225900</v>
      </c>
      <c r="D27" s="1" t="s">
        <v>60</v>
      </c>
      <c r="E27" s="1">
        <v>119041</v>
      </c>
    </row>
    <row r="28" spans="1:36" x14ac:dyDescent="0.2">
      <c r="A28" s="3" t="s">
        <v>140</v>
      </c>
      <c r="C28" s="3">
        <v>317900</v>
      </c>
      <c r="D28" s="1" t="s">
        <v>137</v>
      </c>
      <c r="E28" s="1">
        <v>315068</v>
      </c>
    </row>
    <row r="29" spans="1:36" x14ac:dyDescent="0.2">
      <c r="A29" s="3" t="s">
        <v>83</v>
      </c>
      <c r="C29" s="3">
        <v>136900</v>
      </c>
      <c r="D29" s="1" t="s">
        <v>108</v>
      </c>
      <c r="E29" s="1">
        <v>226049</v>
      </c>
    </row>
    <row r="30" spans="1:36" x14ac:dyDescent="0.2">
      <c r="A30" s="3" t="s">
        <v>221</v>
      </c>
      <c r="C30" s="3">
        <v>231000</v>
      </c>
      <c r="D30" s="1" t="s">
        <v>144</v>
      </c>
      <c r="E30" s="1">
        <v>317075</v>
      </c>
    </row>
    <row r="31" spans="1:36" x14ac:dyDescent="0.2">
      <c r="A31" s="3" t="s">
        <v>93</v>
      </c>
      <c r="C31" s="3">
        <v>216900</v>
      </c>
      <c r="D31" s="1" t="s">
        <v>48</v>
      </c>
      <c r="E31" s="1">
        <v>118051</v>
      </c>
    </row>
    <row r="32" spans="1:36" x14ac:dyDescent="0.2">
      <c r="A32" s="3" t="s">
        <v>194</v>
      </c>
      <c r="C32" s="3">
        <v>436900</v>
      </c>
      <c r="D32" s="1" t="s">
        <v>68</v>
      </c>
      <c r="E32" s="1">
        <v>126056</v>
      </c>
    </row>
    <row r="33" spans="1:5" x14ac:dyDescent="0.2">
      <c r="A33" s="3" t="s">
        <v>209</v>
      </c>
      <c r="C33" s="3">
        <v>119900</v>
      </c>
      <c r="D33" s="1" t="s">
        <v>30</v>
      </c>
      <c r="E33" s="1">
        <v>116042</v>
      </c>
    </row>
    <row r="34" spans="1:5" x14ac:dyDescent="0.2">
      <c r="A34" s="3" t="s">
        <v>176</v>
      </c>
      <c r="C34" s="3">
        <v>415900</v>
      </c>
      <c r="D34" s="1" t="s">
        <v>105</v>
      </c>
      <c r="E34" s="1">
        <v>226060</v>
      </c>
    </row>
    <row r="35" spans="1:5" x14ac:dyDescent="0.2">
      <c r="A35" s="3" t="s">
        <v>213</v>
      </c>
      <c r="C35" s="3" t="s">
        <v>244</v>
      </c>
      <c r="D35" s="1" t="s">
        <v>132</v>
      </c>
      <c r="E35" s="1">
        <v>315084</v>
      </c>
    </row>
    <row r="36" spans="1:5" x14ac:dyDescent="0.2">
      <c r="A36" s="3" t="s">
        <v>147</v>
      </c>
      <c r="C36" s="3">
        <v>325900</v>
      </c>
      <c r="D36" s="1" t="s">
        <v>118</v>
      </c>
      <c r="E36" s="1">
        <v>226062</v>
      </c>
    </row>
    <row r="37" spans="1:5" x14ac:dyDescent="0.2">
      <c r="A37" s="3" t="s">
        <v>211</v>
      </c>
      <c r="C37" s="3">
        <v>127900</v>
      </c>
      <c r="D37" s="1" t="s">
        <v>91</v>
      </c>
      <c r="E37" s="1">
        <v>215101</v>
      </c>
    </row>
    <row r="38" spans="1:5" x14ac:dyDescent="0.2">
      <c r="A38" s="3" t="s">
        <v>215</v>
      </c>
      <c r="C38" s="3">
        <v>326900</v>
      </c>
      <c r="D38" s="1" t="s">
        <v>24</v>
      </c>
      <c r="E38" s="1">
        <v>116058</v>
      </c>
    </row>
    <row r="39" spans="1:5" x14ac:dyDescent="0.2">
      <c r="A39" s="3" t="s">
        <v>208</v>
      </c>
      <c r="C39" s="3">
        <v>437900</v>
      </c>
      <c r="D39" s="1" t="s">
        <v>51</v>
      </c>
      <c r="E39" s="1">
        <v>119090</v>
      </c>
    </row>
    <row r="40" spans="1:5" x14ac:dyDescent="0.2">
      <c r="A40" s="3" t="s">
        <v>222</v>
      </c>
      <c r="C40" s="3">
        <v>111000</v>
      </c>
      <c r="D40" s="1" t="s">
        <v>49</v>
      </c>
      <c r="E40" s="1">
        <v>119061</v>
      </c>
    </row>
    <row r="41" spans="1:5" x14ac:dyDescent="0.2">
      <c r="A41" s="3" t="s">
        <v>183</v>
      </c>
      <c r="C41" s="3">
        <v>416900</v>
      </c>
      <c r="D41" s="1" t="s">
        <v>109</v>
      </c>
      <c r="E41" s="1">
        <v>226076</v>
      </c>
    </row>
    <row r="42" spans="1:5" x14ac:dyDescent="0.2">
      <c r="A42" s="3" t="s">
        <v>156</v>
      </c>
      <c r="C42" s="3">
        <v>327900</v>
      </c>
      <c r="D42" s="1" t="s">
        <v>81</v>
      </c>
      <c r="E42" s="1">
        <v>135031</v>
      </c>
    </row>
    <row r="43" spans="1:5" x14ac:dyDescent="0.2">
      <c r="A43" s="3" t="s">
        <v>223</v>
      </c>
      <c r="C43" s="3">
        <v>421000</v>
      </c>
      <c r="D43" s="1" t="s">
        <v>111</v>
      </c>
      <c r="E43" s="1">
        <v>226103</v>
      </c>
    </row>
    <row r="44" spans="1:5" x14ac:dyDescent="0.2">
      <c r="A44" s="3" t="s">
        <v>169</v>
      </c>
      <c r="C44" s="3">
        <v>337900</v>
      </c>
      <c r="D44" s="1" t="s">
        <v>50</v>
      </c>
      <c r="E44" s="1">
        <v>119083</v>
      </c>
    </row>
    <row r="45" spans="1:5" x14ac:dyDescent="0.2">
      <c r="A45" s="3" t="s">
        <v>186</v>
      </c>
      <c r="C45" s="3">
        <v>417900</v>
      </c>
      <c r="D45" s="1" t="s">
        <v>146</v>
      </c>
      <c r="E45" s="1">
        <v>317141</v>
      </c>
    </row>
    <row r="46" spans="1:5" x14ac:dyDescent="0.2">
      <c r="D46" s="1" t="s">
        <v>159</v>
      </c>
      <c r="E46" s="1">
        <v>327054</v>
      </c>
    </row>
    <row r="47" spans="1:5" x14ac:dyDescent="0.2">
      <c r="D47" s="1" t="s">
        <v>149</v>
      </c>
      <c r="E47" s="1">
        <v>325069</v>
      </c>
    </row>
    <row r="48" spans="1:5" x14ac:dyDescent="0.2">
      <c r="D48" s="1" t="s">
        <v>190</v>
      </c>
      <c r="E48" s="1">
        <v>435401</v>
      </c>
    </row>
    <row r="49" spans="4:5" x14ac:dyDescent="0.2">
      <c r="D49" s="1" t="s">
        <v>195</v>
      </c>
      <c r="E49" s="1">
        <v>436903</v>
      </c>
    </row>
    <row r="50" spans="4:5" x14ac:dyDescent="0.2">
      <c r="D50" s="1" t="s">
        <v>163</v>
      </c>
      <c r="E50" s="1">
        <v>336908</v>
      </c>
    </row>
    <row r="51" spans="4:5" x14ac:dyDescent="0.2">
      <c r="D51" s="1" t="s">
        <v>67</v>
      </c>
      <c r="E51" s="1">
        <v>126900</v>
      </c>
    </row>
    <row r="52" spans="4:5" x14ac:dyDescent="0.2">
      <c r="D52" s="1" t="s">
        <v>227</v>
      </c>
      <c r="E52" s="1">
        <v>426900</v>
      </c>
    </row>
    <row r="53" spans="4:5" x14ac:dyDescent="0.2">
      <c r="D53" s="1" t="s">
        <v>20</v>
      </c>
      <c r="E53" s="1">
        <v>115900</v>
      </c>
    </row>
    <row r="54" spans="4:5" x14ac:dyDescent="0.2">
      <c r="D54" s="1" t="s">
        <v>138</v>
      </c>
      <c r="E54" s="1">
        <v>315900</v>
      </c>
    </row>
    <row r="55" spans="4:5" x14ac:dyDescent="0.2">
      <c r="D55" s="1" t="s">
        <v>126</v>
      </c>
      <c r="E55" s="1">
        <v>235900</v>
      </c>
    </row>
    <row r="56" spans="4:5" x14ac:dyDescent="0.2">
      <c r="D56" s="1" t="s">
        <v>228</v>
      </c>
      <c r="E56" s="1">
        <v>316900</v>
      </c>
    </row>
    <row r="57" spans="4:5" x14ac:dyDescent="0.2">
      <c r="D57" s="1" t="s">
        <v>229</v>
      </c>
      <c r="E57" s="1">
        <v>236900</v>
      </c>
    </row>
    <row r="58" spans="4:5" x14ac:dyDescent="0.2">
      <c r="D58" s="1" t="s">
        <v>129</v>
      </c>
      <c r="E58" s="1">
        <v>237900</v>
      </c>
    </row>
    <row r="59" spans="4:5" x14ac:dyDescent="0.2">
      <c r="D59" s="1" t="s">
        <v>39</v>
      </c>
      <c r="E59" s="1">
        <v>117900</v>
      </c>
    </row>
    <row r="60" spans="4:5" x14ac:dyDescent="0.2">
      <c r="D60" s="1" t="s">
        <v>66</v>
      </c>
      <c r="E60" s="1">
        <v>125900</v>
      </c>
    </row>
    <row r="61" spans="4:5" x14ac:dyDescent="0.2">
      <c r="D61" s="1" t="s">
        <v>90</v>
      </c>
      <c r="E61" s="1">
        <v>215900</v>
      </c>
    </row>
    <row r="62" spans="4:5" x14ac:dyDescent="0.2">
      <c r="D62" s="1" t="s">
        <v>230</v>
      </c>
      <c r="E62" s="1">
        <v>335900</v>
      </c>
    </row>
    <row r="63" spans="4:5" x14ac:dyDescent="0.2">
      <c r="D63" s="1" t="s">
        <v>166</v>
      </c>
      <c r="E63" s="1">
        <v>336900</v>
      </c>
    </row>
    <row r="64" spans="4:5" x14ac:dyDescent="0.2">
      <c r="D64" s="1" t="s">
        <v>74</v>
      </c>
      <c r="E64" s="1">
        <v>128900</v>
      </c>
    </row>
    <row r="65" spans="4:5" x14ac:dyDescent="0.2">
      <c r="D65" s="1" t="s">
        <v>141</v>
      </c>
      <c r="E65" s="1">
        <v>317900</v>
      </c>
    </row>
    <row r="66" spans="4:5" x14ac:dyDescent="0.2">
      <c r="D66" s="1" t="s">
        <v>94</v>
      </c>
      <c r="E66" s="1">
        <v>216900</v>
      </c>
    </row>
    <row r="67" spans="4:5" x14ac:dyDescent="0.2">
      <c r="D67" s="1" t="s">
        <v>201</v>
      </c>
      <c r="E67" s="1">
        <v>436900</v>
      </c>
    </row>
    <row r="68" spans="4:5" x14ac:dyDescent="0.2">
      <c r="D68" s="1" t="s">
        <v>59</v>
      </c>
      <c r="E68" s="1">
        <v>119900</v>
      </c>
    </row>
    <row r="69" spans="4:5" x14ac:dyDescent="0.2">
      <c r="D69" s="1" t="s">
        <v>180</v>
      </c>
      <c r="E69" s="1">
        <v>415900</v>
      </c>
    </row>
    <row r="70" spans="4:5" x14ac:dyDescent="0.2">
      <c r="D70" s="1" t="s">
        <v>152</v>
      </c>
      <c r="E70" s="1">
        <v>325900</v>
      </c>
    </row>
    <row r="71" spans="4:5" x14ac:dyDescent="0.2">
      <c r="D71" s="1" t="s">
        <v>73</v>
      </c>
      <c r="E71" s="1">
        <v>127900</v>
      </c>
    </row>
    <row r="72" spans="4:5" x14ac:dyDescent="0.2">
      <c r="D72" s="1" t="s">
        <v>231</v>
      </c>
      <c r="E72" s="1">
        <v>437900</v>
      </c>
    </row>
    <row r="73" spans="4:5" x14ac:dyDescent="0.2">
      <c r="D73" s="1" t="s">
        <v>185</v>
      </c>
      <c r="E73" s="1">
        <v>416900</v>
      </c>
    </row>
    <row r="74" spans="4:5" x14ac:dyDescent="0.2">
      <c r="D74" s="1" t="s">
        <v>157</v>
      </c>
      <c r="E74" s="1">
        <v>327900</v>
      </c>
    </row>
    <row r="75" spans="4:5" x14ac:dyDescent="0.2">
      <c r="D75" s="1" t="s">
        <v>175</v>
      </c>
      <c r="E75" s="1">
        <v>337900</v>
      </c>
    </row>
    <row r="76" spans="4:5" x14ac:dyDescent="0.2">
      <c r="D76" s="1" t="s">
        <v>232</v>
      </c>
      <c r="E76" s="1">
        <v>417900</v>
      </c>
    </row>
    <row r="77" spans="4:5" x14ac:dyDescent="0.2">
      <c r="D77" s="1" t="s">
        <v>47</v>
      </c>
      <c r="E77" s="1">
        <v>118900</v>
      </c>
    </row>
    <row r="78" spans="4:5" x14ac:dyDescent="0.2">
      <c r="D78" s="1" t="s">
        <v>86</v>
      </c>
      <c r="E78" s="1">
        <v>136900</v>
      </c>
    </row>
    <row r="79" spans="4:5" x14ac:dyDescent="0.2">
      <c r="D79" s="1" t="s">
        <v>96</v>
      </c>
      <c r="E79" s="1">
        <v>225900</v>
      </c>
    </row>
    <row r="80" spans="4:5" x14ac:dyDescent="0.2">
      <c r="D80" s="1" t="s">
        <v>153</v>
      </c>
      <c r="E80" s="1">
        <v>326900</v>
      </c>
    </row>
    <row r="81" spans="4:5" x14ac:dyDescent="0.2">
      <c r="D81" s="1" t="s">
        <v>84</v>
      </c>
      <c r="E81" s="1">
        <v>136088</v>
      </c>
    </row>
    <row r="82" spans="4:5" x14ac:dyDescent="0.2">
      <c r="D82" s="1" t="s">
        <v>125</v>
      </c>
      <c r="E82" s="1">
        <v>235006</v>
      </c>
    </row>
    <row r="83" spans="4:5" x14ac:dyDescent="0.2">
      <c r="D83" s="1" t="s">
        <v>200</v>
      </c>
      <c r="E83" s="1">
        <v>436008</v>
      </c>
    </row>
    <row r="84" spans="4:5" x14ac:dyDescent="0.2">
      <c r="D84" s="1" t="s">
        <v>53</v>
      </c>
      <c r="E84" s="1">
        <v>119008</v>
      </c>
    </row>
    <row r="85" spans="4:5" x14ac:dyDescent="0.2">
      <c r="D85" s="1" t="s">
        <v>135</v>
      </c>
      <c r="E85" s="1">
        <v>315006</v>
      </c>
    </row>
    <row r="86" spans="4:5" x14ac:dyDescent="0.2">
      <c r="D86" s="1" t="s">
        <v>172</v>
      </c>
      <c r="E86" s="1">
        <v>337096</v>
      </c>
    </row>
    <row r="87" spans="4:5" x14ac:dyDescent="0.2">
      <c r="D87" s="1" t="s">
        <v>181</v>
      </c>
      <c r="E87" s="1">
        <v>415078</v>
      </c>
    </row>
    <row r="88" spans="4:5" x14ac:dyDescent="0.2">
      <c r="D88" s="1" t="s">
        <v>204</v>
      </c>
      <c r="E88" s="1">
        <v>436009</v>
      </c>
    </row>
    <row r="89" spans="4:5" x14ac:dyDescent="0.2">
      <c r="D89" s="1" t="s">
        <v>206</v>
      </c>
      <c r="E89" s="1">
        <v>436010</v>
      </c>
    </row>
    <row r="90" spans="4:5" x14ac:dyDescent="0.2">
      <c r="D90" s="1" t="s">
        <v>11</v>
      </c>
      <c r="E90" s="1">
        <v>115003</v>
      </c>
    </row>
    <row r="91" spans="4:5" x14ac:dyDescent="0.2">
      <c r="D91" s="1" t="s">
        <v>170</v>
      </c>
      <c r="E91" s="1">
        <v>337022</v>
      </c>
    </row>
    <row r="92" spans="4:5" x14ac:dyDescent="0.2">
      <c r="D92" s="1" t="s">
        <v>62</v>
      </c>
      <c r="E92" s="1">
        <v>125013</v>
      </c>
    </row>
    <row r="93" spans="4:5" x14ac:dyDescent="0.2">
      <c r="D93" s="1" t="s">
        <v>99</v>
      </c>
      <c r="E93" s="1">
        <v>225014</v>
      </c>
    </row>
    <row r="94" spans="4:5" x14ac:dyDescent="0.2">
      <c r="D94" s="1" t="s">
        <v>71</v>
      </c>
      <c r="E94" s="1">
        <v>127014</v>
      </c>
    </row>
    <row r="95" spans="4:5" x14ac:dyDescent="0.2">
      <c r="D95" s="1" t="s">
        <v>43</v>
      </c>
      <c r="E95" s="1">
        <v>118011</v>
      </c>
    </row>
    <row r="96" spans="4:5" x14ac:dyDescent="0.2">
      <c r="D96" s="1" t="s">
        <v>40</v>
      </c>
      <c r="E96" s="1">
        <v>117015</v>
      </c>
    </row>
    <row r="97" spans="4:5" x14ac:dyDescent="0.2">
      <c r="D97" s="1" t="s">
        <v>122</v>
      </c>
      <c r="E97" s="1">
        <v>226013</v>
      </c>
    </row>
    <row r="98" spans="4:5" x14ac:dyDescent="0.2">
      <c r="D98" s="1" t="s">
        <v>41</v>
      </c>
      <c r="E98" s="1">
        <v>117018</v>
      </c>
    </row>
    <row r="99" spans="4:5" x14ac:dyDescent="0.2">
      <c r="D99" s="1" t="s">
        <v>37</v>
      </c>
      <c r="E99" s="1">
        <v>117019</v>
      </c>
    </row>
    <row r="100" spans="4:5" x14ac:dyDescent="0.2">
      <c r="D100" s="1" t="s">
        <v>65</v>
      </c>
      <c r="E100" s="1">
        <v>125026</v>
      </c>
    </row>
    <row r="101" spans="4:5" x14ac:dyDescent="0.2">
      <c r="D101" s="1" t="s">
        <v>32</v>
      </c>
      <c r="E101" s="1">
        <v>116019</v>
      </c>
    </row>
    <row r="102" spans="4:5" x14ac:dyDescent="0.2">
      <c r="D102" s="1" t="s">
        <v>56</v>
      </c>
      <c r="E102" s="1">
        <v>119020</v>
      </c>
    </row>
    <row r="103" spans="4:5" x14ac:dyDescent="0.2">
      <c r="D103" s="1" t="s">
        <v>26</v>
      </c>
      <c r="E103" s="1">
        <v>116077</v>
      </c>
    </row>
    <row r="104" spans="4:5" x14ac:dyDescent="0.2">
      <c r="D104" s="1" t="s">
        <v>192</v>
      </c>
      <c r="E104" s="1">
        <v>435016</v>
      </c>
    </row>
    <row r="105" spans="4:5" x14ac:dyDescent="0.2">
      <c r="D105" s="1" t="s">
        <v>142</v>
      </c>
      <c r="E105" s="1">
        <v>317034</v>
      </c>
    </row>
    <row r="106" spans="4:5" x14ac:dyDescent="0.2">
      <c r="D106" s="1" t="s">
        <v>44</v>
      </c>
      <c r="E106" s="1">
        <v>118019</v>
      </c>
    </row>
    <row r="107" spans="4:5" x14ac:dyDescent="0.2">
      <c r="D107" s="1" t="s">
        <v>82</v>
      </c>
      <c r="E107" s="1">
        <v>135016</v>
      </c>
    </row>
    <row r="108" spans="4:5" x14ac:dyDescent="0.2">
      <c r="D108" s="1" t="s">
        <v>38</v>
      </c>
      <c r="E108" s="1">
        <v>117026</v>
      </c>
    </row>
    <row r="109" spans="4:5" x14ac:dyDescent="0.2">
      <c r="D109" s="1" t="s">
        <v>75</v>
      </c>
      <c r="E109" s="1">
        <v>128047</v>
      </c>
    </row>
    <row r="110" spans="4:5" x14ac:dyDescent="0.2">
      <c r="D110" s="1" t="s">
        <v>63</v>
      </c>
      <c r="E110" s="1">
        <v>125039</v>
      </c>
    </row>
    <row r="111" spans="4:5" x14ac:dyDescent="0.2">
      <c r="D111" s="1" t="s">
        <v>233</v>
      </c>
      <c r="E111" s="1">
        <v>221000</v>
      </c>
    </row>
    <row r="112" spans="4:5" x14ac:dyDescent="0.2">
      <c r="D112" s="1" t="s">
        <v>79</v>
      </c>
      <c r="E112" s="1">
        <v>135019</v>
      </c>
    </row>
    <row r="113" spans="4:5" x14ac:dyDescent="0.2">
      <c r="D113" s="1" t="s">
        <v>121</v>
      </c>
      <c r="E113" s="1">
        <v>226031</v>
      </c>
    </row>
    <row r="114" spans="4:5" x14ac:dyDescent="0.2">
      <c r="D114" s="1" t="s">
        <v>80</v>
      </c>
      <c r="E114" s="1">
        <v>135020</v>
      </c>
    </row>
    <row r="115" spans="4:5" x14ac:dyDescent="0.2">
      <c r="D115" s="1" t="s">
        <v>234</v>
      </c>
      <c r="E115" s="1">
        <v>226032</v>
      </c>
    </row>
    <row r="116" spans="4:5" x14ac:dyDescent="0.2">
      <c r="D116" s="1" t="s">
        <v>10</v>
      </c>
      <c r="E116" s="1">
        <v>115024</v>
      </c>
    </row>
    <row r="117" spans="4:5" x14ac:dyDescent="0.2">
      <c r="D117" s="1" t="s">
        <v>130</v>
      </c>
      <c r="E117" s="1">
        <v>237040</v>
      </c>
    </row>
    <row r="118" spans="4:5" x14ac:dyDescent="0.2">
      <c r="D118" s="1" t="s">
        <v>196</v>
      </c>
      <c r="E118" s="1">
        <v>436049</v>
      </c>
    </row>
    <row r="119" spans="4:5" x14ac:dyDescent="0.2">
      <c r="D119" s="1" t="s">
        <v>143</v>
      </c>
      <c r="E119" s="1">
        <v>317057</v>
      </c>
    </row>
    <row r="120" spans="4:5" x14ac:dyDescent="0.2">
      <c r="D120" s="1" t="s">
        <v>23</v>
      </c>
      <c r="E120" s="1">
        <v>116033</v>
      </c>
    </row>
    <row r="121" spans="4:5" x14ac:dyDescent="0.2">
      <c r="D121" s="1" t="s">
        <v>45</v>
      </c>
      <c r="E121" s="1">
        <v>118080</v>
      </c>
    </row>
    <row r="122" spans="4:5" x14ac:dyDescent="0.2">
      <c r="D122" s="1" t="s">
        <v>69</v>
      </c>
      <c r="E122" s="1">
        <v>126046</v>
      </c>
    </row>
    <row r="123" spans="4:5" x14ac:dyDescent="0.2">
      <c r="D123" s="1" t="s">
        <v>112</v>
      </c>
      <c r="E123" s="1">
        <v>226038</v>
      </c>
    </row>
    <row r="124" spans="4:5" x14ac:dyDescent="0.2">
      <c r="D124" s="1" t="s">
        <v>110</v>
      </c>
      <c r="E124" s="1">
        <v>226041</v>
      </c>
    </row>
    <row r="125" spans="4:5" x14ac:dyDescent="0.2">
      <c r="D125" s="1" t="s">
        <v>31</v>
      </c>
      <c r="E125" s="1">
        <v>116078</v>
      </c>
    </row>
    <row r="126" spans="4:5" x14ac:dyDescent="0.2">
      <c r="D126" s="1" t="s">
        <v>17</v>
      </c>
      <c r="E126" s="1">
        <v>115028</v>
      </c>
    </row>
    <row r="127" spans="4:5" x14ac:dyDescent="0.2">
      <c r="D127" s="1" t="s">
        <v>205</v>
      </c>
      <c r="E127" s="1">
        <v>436055</v>
      </c>
    </row>
    <row r="128" spans="4:5" x14ac:dyDescent="0.2">
      <c r="D128" s="1" t="s">
        <v>165</v>
      </c>
      <c r="E128" s="1">
        <v>336050</v>
      </c>
    </row>
    <row r="129" spans="4:5" x14ac:dyDescent="0.2">
      <c r="D129" s="1" t="s">
        <v>46</v>
      </c>
      <c r="E129" s="1">
        <v>118048</v>
      </c>
    </row>
    <row r="130" spans="4:5" x14ac:dyDescent="0.2">
      <c r="D130" s="1" t="s">
        <v>193</v>
      </c>
      <c r="E130" s="1">
        <v>435036</v>
      </c>
    </row>
    <row r="131" spans="4:5" x14ac:dyDescent="0.2">
      <c r="D131" s="1" t="s">
        <v>182</v>
      </c>
      <c r="E131" s="1">
        <v>415050</v>
      </c>
    </row>
    <row r="132" spans="4:5" x14ac:dyDescent="0.2">
      <c r="D132" s="1" t="s">
        <v>97</v>
      </c>
      <c r="E132" s="1">
        <v>225058</v>
      </c>
    </row>
    <row r="133" spans="4:5" x14ac:dyDescent="0.2">
      <c r="D133" s="1" t="s">
        <v>133</v>
      </c>
      <c r="E133" s="1">
        <v>315074</v>
      </c>
    </row>
    <row r="134" spans="4:5" x14ac:dyDescent="0.2">
      <c r="D134" s="1" t="s">
        <v>116</v>
      </c>
      <c r="E134" s="1">
        <v>226056</v>
      </c>
    </row>
    <row r="135" spans="4:5" x14ac:dyDescent="0.2">
      <c r="D135" s="1" t="s">
        <v>64</v>
      </c>
      <c r="E135" s="1">
        <v>125065</v>
      </c>
    </row>
    <row r="136" spans="4:5" x14ac:dyDescent="0.2">
      <c r="D136" s="1" t="s">
        <v>35</v>
      </c>
      <c r="E136" s="1">
        <v>116049</v>
      </c>
    </row>
    <row r="137" spans="4:5" x14ac:dyDescent="0.2">
      <c r="D137" s="1" t="s">
        <v>150</v>
      </c>
      <c r="E137" s="1">
        <v>325045</v>
      </c>
    </row>
    <row r="138" spans="4:5" x14ac:dyDescent="0.2">
      <c r="D138" s="1" t="s">
        <v>145</v>
      </c>
      <c r="E138" s="1">
        <v>317096</v>
      </c>
    </row>
    <row r="139" spans="4:5" x14ac:dyDescent="0.2">
      <c r="D139" s="1" t="s">
        <v>70</v>
      </c>
      <c r="E139" s="1">
        <v>126066</v>
      </c>
    </row>
    <row r="140" spans="4:5" x14ac:dyDescent="0.2">
      <c r="D140" s="1" t="s">
        <v>34</v>
      </c>
      <c r="E140" s="1">
        <v>116080</v>
      </c>
    </row>
    <row r="141" spans="4:5" x14ac:dyDescent="0.2">
      <c r="D141" s="1" t="s">
        <v>25</v>
      </c>
      <c r="E141" s="1">
        <v>116054</v>
      </c>
    </row>
    <row r="142" spans="4:5" x14ac:dyDescent="0.2">
      <c r="D142" s="1" t="s">
        <v>235</v>
      </c>
      <c r="E142" s="1">
        <v>231000</v>
      </c>
    </row>
    <row r="143" spans="4:5" x14ac:dyDescent="0.2">
      <c r="D143" s="1" t="s">
        <v>178</v>
      </c>
      <c r="E143" s="1">
        <v>415059</v>
      </c>
    </row>
    <row r="144" spans="4:5" x14ac:dyDescent="0.2">
      <c r="D144" s="1" t="s">
        <v>88</v>
      </c>
      <c r="E144" s="1">
        <v>215066</v>
      </c>
    </row>
    <row r="145" spans="4:5" x14ac:dyDescent="0.2">
      <c r="D145" s="1" t="s">
        <v>28</v>
      </c>
      <c r="E145" s="1">
        <v>116056</v>
      </c>
    </row>
    <row r="146" spans="4:5" x14ac:dyDescent="0.2">
      <c r="D146" s="1" t="s">
        <v>115</v>
      </c>
      <c r="E146" s="1">
        <v>226065</v>
      </c>
    </row>
    <row r="147" spans="4:5" x14ac:dyDescent="0.2">
      <c r="D147" s="1" t="s">
        <v>203</v>
      </c>
      <c r="E147" s="1">
        <v>436064</v>
      </c>
    </row>
    <row r="148" spans="4:5" x14ac:dyDescent="0.2">
      <c r="D148" s="1" t="s">
        <v>14</v>
      </c>
      <c r="E148" s="1">
        <v>115041</v>
      </c>
    </row>
    <row r="149" spans="4:5" x14ac:dyDescent="0.2">
      <c r="D149" s="1" t="s">
        <v>179</v>
      </c>
      <c r="E149" s="1">
        <v>415061</v>
      </c>
    </row>
    <row r="150" spans="4:5" x14ac:dyDescent="0.2">
      <c r="D150" s="1" t="s">
        <v>164</v>
      </c>
      <c r="E150" s="1">
        <v>336069</v>
      </c>
    </row>
    <row r="151" spans="4:5" x14ac:dyDescent="0.2">
      <c r="D151" s="1" t="s">
        <v>174</v>
      </c>
      <c r="E151" s="1">
        <v>337097</v>
      </c>
    </row>
    <row r="152" spans="4:5" x14ac:dyDescent="0.2">
      <c r="D152" s="1" t="s">
        <v>151</v>
      </c>
      <c r="E152" s="1">
        <v>325051</v>
      </c>
    </row>
    <row r="153" spans="4:5" x14ac:dyDescent="0.2">
      <c r="D153" s="1" t="s">
        <v>119</v>
      </c>
      <c r="E153" s="1">
        <v>226080</v>
      </c>
    </row>
    <row r="154" spans="4:5" x14ac:dyDescent="0.2">
      <c r="D154" s="1" t="s">
        <v>54</v>
      </c>
      <c r="E154" s="1">
        <v>119067</v>
      </c>
    </row>
    <row r="155" spans="4:5" x14ac:dyDescent="0.2">
      <c r="D155" s="1" t="s">
        <v>148</v>
      </c>
      <c r="E155" s="1">
        <v>325053</v>
      </c>
    </row>
    <row r="156" spans="4:5" x14ac:dyDescent="0.2">
      <c r="D156" s="1" t="s">
        <v>102</v>
      </c>
      <c r="E156" s="1">
        <v>226082</v>
      </c>
    </row>
    <row r="157" spans="4:5" x14ac:dyDescent="0.2">
      <c r="D157" s="1" t="s">
        <v>85</v>
      </c>
      <c r="E157" s="1">
        <v>136065</v>
      </c>
    </row>
    <row r="158" spans="4:5" x14ac:dyDescent="0.2">
      <c r="D158" s="1" t="s">
        <v>72</v>
      </c>
      <c r="E158" s="1">
        <v>127076</v>
      </c>
    </row>
    <row r="159" spans="4:5" x14ac:dyDescent="0.2">
      <c r="D159" s="1" t="s">
        <v>103</v>
      </c>
      <c r="E159" s="1">
        <v>226084</v>
      </c>
    </row>
    <row r="160" spans="4:5" x14ac:dyDescent="0.2">
      <c r="D160" s="1" t="s">
        <v>15</v>
      </c>
      <c r="E160" s="1">
        <v>115045</v>
      </c>
    </row>
    <row r="161" spans="4:5" x14ac:dyDescent="0.2">
      <c r="D161" s="1" t="s">
        <v>114</v>
      </c>
      <c r="E161" s="1">
        <v>226085</v>
      </c>
    </row>
    <row r="162" spans="4:5" x14ac:dyDescent="0.2">
      <c r="D162" s="1" t="s">
        <v>154</v>
      </c>
      <c r="E162" s="1">
        <v>326052</v>
      </c>
    </row>
    <row r="163" spans="4:5" x14ac:dyDescent="0.2">
      <c r="D163" s="1" t="s">
        <v>77</v>
      </c>
      <c r="E163" s="1">
        <v>128115</v>
      </c>
    </row>
    <row r="164" spans="4:5" x14ac:dyDescent="0.2">
      <c r="D164" s="1" t="s">
        <v>189</v>
      </c>
      <c r="E164" s="1">
        <v>435057</v>
      </c>
    </row>
    <row r="165" spans="4:5" x14ac:dyDescent="0.2">
      <c r="D165" s="1" t="s">
        <v>160</v>
      </c>
      <c r="E165" s="1">
        <v>327050</v>
      </c>
    </row>
    <row r="166" spans="4:5" x14ac:dyDescent="0.2">
      <c r="D166" s="1" t="s">
        <v>191</v>
      </c>
      <c r="E166" s="1">
        <v>435059</v>
      </c>
    </row>
    <row r="167" spans="4:5" x14ac:dyDescent="0.2">
      <c r="D167" s="1" t="s">
        <v>155</v>
      </c>
      <c r="E167" s="1">
        <v>326074</v>
      </c>
    </row>
    <row r="168" spans="4:5" x14ac:dyDescent="0.2">
      <c r="D168" s="1" t="s">
        <v>92</v>
      </c>
      <c r="E168" s="1">
        <v>215106</v>
      </c>
    </row>
    <row r="169" spans="4:5" x14ac:dyDescent="0.2">
      <c r="D169" s="1" t="s">
        <v>120</v>
      </c>
      <c r="E169" s="1">
        <v>226091</v>
      </c>
    </row>
    <row r="170" spans="4:5" x14ac:dyDescent="0.2">
      <c r="D170" s="1" t="s">
        <v>16</v>
      </c>
      <c r="E170" s="1">
        <v>115048</v>
      </c>
    </row>
    <row r="171" spans="4:5" x14ac:dyDescent="0.2">
      <c r="D171" s="1" t="s">
        <v>171</v>
      </c>
      <c r="E171" s="1">
        <v>337126</v>
      </c>
    </row>
    <row r="172" spans="4:5" x14ac:dyDescent="0.2">
      <c r="D172" s="1" t="s">
        <v>106</v>
      </c>
      <c r="E172" s="1">
        <v>226095</v>
      </c>
    </row>
    <row r="173" spans="4:5" x14ac:dyDescent="0.2">
      <c r="D173" s="1" t="s">
        <v>98</v>
      </c>
      <c r="E173" s="1">
        <v>225109</v>
      </c>
    </row>
    <row r="174" spans="4:5" x14ac:dyDescent="0.2">
      <c r="D174" s="1" t="s">
        <v>202</v>
      </c>
      <c r="E174" s="1">
        <v>436081</v>
      </c>
    </row>
    <row r="175" spans="4:5" x14ac:dyDescent="0.2">
      <c r="D175" s="1" t="s">
        <v>173</v>
      </c>
      <c r="E175" s="1">
        <v>337116</v>
      </c>
    </row>
    <row r="176" spans="4:5" x14ac:dyDescent="0.2">
      <c r="D176" s="1" t="s">
        <v>168</v>
      </c>
      <c r="E176" s="1">
        <v>336091</v>
      </c>
    </row>
    <row r="177" spans="4:5" x14ac:dyDescent="0.2">
      <c r="D177" s="1" t="s">
        <v>29</v>
      </c>
      <c r="E177" s="1">
        <v>116070</v>
      </c>
    </row>
    <row r="178" spans="4:5" x14ac:dyDescent="0.2">
      <c r="D178" s="1" t="s">
        <v>198</v>
      </c>
      <c r="E178" s="1">
        <v>436082</v>
      </c>
    </row>
    <row r="179" spans="4:5" x14ac:dyDescent="0.2">
      <c r="D179" s="1" t="s">
        <v>107</v>
      </c>
      <c r="E179" s="1">
        <v>226096</v>
      </c>
    </row>
    <row r="180" spans="4:5" x14ac:dyDescent="0.2">
      <c r="D180" s="1" t="s">
        <v>57</v>
      </c>
      <c r="E180" s="1">
        <v>119091</v>
      </c>
    </row>
    <row r="181" spans="4:5" x14ac:dyDescent="0.2">
      <c r="D181" s="1" t="s">
        <v>55</v>
      </c>
      <c r="E181" s="1">
        <v>119084</v>
      </c>
    </row>
    <row r="182" spans="4:5" x14ac:dyDescent="0.2">
      <c r="D182" s="1" t="s">
        <v>27</v>
      </c>
      <c r="E182" s="1">
        <v>116071</v>
      </c>
    </row>
    <row r="183" spans="4:5" x14ac:dyDescent="0.2">
      <c r="D183" s="1" t="s">
        <v>76</v>
      </c>
      <c r="E183" s="1">
        <v>128131</v>
      </c>
    </row>
    <row r="184" spans="4:5" x14ac:dyDescent="0.2">
      <c r="D184" s="1" t="s">
        <v>104</v>
      </c>
      <c r="E184" s="1">
        <v>226098</v>
      </c>
    </row>
    <row r="185" spans="4:5" x14ac:dyDescent="0.2">
      <c r="D185" s="1" t="s">
        <v>52</v>
      </c>
      <c r="E185" s="1">
        <v>119085</v>
      </c>
    </row>
    <row r="186" spans="4:5" x14ac:dyDescent="0.2">
      <c r="D186" s="1" t="s">
        <v>236</v>
      </c>
      <c r="E186" s="1">
        <v>211000</v>
      </c>
    </row>
    <row r="187" spans="4:5" x14ac:dyDescent="0.2">
      <c r="D187" s="1" t="s">
        <v>237</v>
      </c>
      <c r="E187" s="1">
        <v>121000</v>
      </c>
    </row>
    <row r="188" spans="4:5" x14ac:dyDescent="0.2">
      <c r="D188" s="1" t="s">
        <v>238</v>
      </c>
      <c r="E188" s="1">
        <v>212000</v>
      </c>
    </row>
    <row r="189" spans="4:5" x14ac:dyDescent="0.2">
      <c r="D189" s="1" t="s">
        <v>239</v>
      </c>
      <c r="E189" s="1">
        <v>222000</v>
      </c>
    </row>
    <row r="190" spans="4:5" x14ac:dyDescent="0.2">
      <c r="D190" s="1" t="s">
        <v>240</v>
      </c>
      <c r="E190" s="1">
        <v>111000</v>
      </c>
    </row>
    <row r="191" spans="4:5" x14ac:dyDescent="0.2">
      <c r="D191" s="1" t="s">
        <v>241</v>
      </c>
      <c r="E191" s="1">
        <v>421000</v>
      </c>
    </row>
    <row r="192" spans="4:5" x14ac:dyDescent="0.2">
      <c r="D192" s="1" t="s">
        <v>184</v>
      </c>
      <c r="E192" s="1">
        <v>416041</v>
      </c>
    </row>
  </sheetData>
  <sortState ref="A2:C45">
    <sortCondition ref="A2:A45"/>
  </sortState>
  <pageMargins left="0.7" right="0.7" top="0.78740157499999996" bottom="0.78740157499999996" header="0.3" footer="0.3"/>
  <pageSetup paperSize="9" orientation="portrait" verticalDpi="0" r:id="rId1"/>
  <tableParts count="2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2:I11"/>
  <sheetViews>
    <sheetView workbookViewId="0">
      <selection activeCell="D11" sqref="D11"/>
    </sheetView>
  </sheetViews>
  <sheetFormatPr baseColWidth="10" defaultColWidth="11.5703125" defaultRowHeight="12.75" x14ac:dyDescent="0.2"/>
  <cols>
    <col min="1" max="16384" width="11.5703125" style="1"/>
  </cols>
  <sheetData>
    <row r="2" spans="1:9" x14ac:dyDescent="0.2">
      <c r="A2" s="1" t="s">
        <v>277</v>
      </c>
      <c r="D2" s="1" t="s">
        <v>278</v>
      </c>
      <c r="G2" s="1" t="s">
        <v>279</v>
      </c>
      <c r="I2" s="1">
        <v>2023</v>
      </c>
    </row>
    <row r="3" spans="1:9" x14ac:dyDescent="0.2">
      <c r="A3" s="1" t="s">
        <v>280</v>
      </c>
      <c r="D3" s="1" t="s">
        <v>281</v>
      </c>
      <c r="G3" s="1" t="s">
        <v>282</v>
      </c>
      <c r="I3" s="1">
        <v>2024</v>
      </c>
    </row>
    <row r="4" spans="1:9" x14ac:dyDescent="0.2">
      <c r="A4" s="1" t="s">
        <v>327</v>
      </c>
      <c r="D4" s="1" t="s">
        <v>284</v>
      </c>
      <c r="G4" s="1" t="s">
        <v>285</v>
      </c>
    </row>
    <row r="5" spans="1:9" x14ac:dyDescent="0.2">
      <c r="A5" s="1" t="s">
        <v>283</v>
      </c>
      <c r="D5" s="1" t="s">
        <v>1</v>
      </c>
      <c r="G5" s="1" t="s">
        <v>287</v>
      </c>
    </row>
    <row r="6" spans="1:9" x14ac:dyDescent="0.2">
      <c r="A6" s="1" t="s">
        <v>286</v>
      </c>
      <c r="D6" s="1" t="s">
        <v>289</v>
      </c>
      <c r="G6" s="1" t="s">
        <v>290</v>
      </c>
    </row>
    <row r="7" spans="1:9" x14ac:dyDescent="0.2">
      <c r="A7" s="1" t="s">
        <v>288</v>
      </c>
      <c r="D7" s="1" t="s">
        <v>292</v>
      </c>
    </row>
    <row r="8" spans="1:9" x14ac:dyDescent="0.2">
      <c r="A8" s="1" t="s">
        <v>291</v>
      </c>
      <c r="D8" s="1" t="s">
        <v>294</v>
      </c>
    </row>
    <row r="9" spans="1:9" x14ac:dyDescent="0.2">
      <c r="A9" s="1" t="s">
        <v>293</v>
      </c>
      <c r="D9" s="1" t="s">
        <v>0</v>
      </c>
    </row>
    <row r="10" spans="1:9" x14ac:dyDescent="0.2">
      <c r="A10" s="1" t="s">
        <v>295</v>
      </c>
      <c r="D10" s="1" t="s">
        <v>2</v>
      </c>
    </row>
    <row r="11" spans="1:9" x14ac:dyDescent="0.2">
      <c r="D11" s="1" t="s">
        <v>3</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77a18adb-f851-4ef9-82c7-7dd03982d471">
      <Value>64</Value>
      <Value>62</Value>
      <Value>209</Value>
    </TaxCatchAll>
    <RoutingRuleDescription xmlns="http://schemas.microsoft.com/sharepoint/v3"/>
    <kdb41432144c4cdca10c978b4cdbd206 xmlns="77a18adb-f851-4ef9-82c7-7dd03982d471">
      <Terms xmlns="http://schemas.microsoft.com/office/infopath/2007/PartnerControls">
        <TermInfo xmlns="http://schemas.microsoft.com/office/infopath/2007/PartnerControls">
          <TermName xmlns="http://schemas.microsoft.com/office/infopath/2007/PartnerControls">Formular</TermName>
          <TermId xmlns="http://schemas.microsoft.com/office/infopath/2007/PartnerControls">7fc6d72f-4f6f-4b39-8392-6605a3452c2e</TermId>
        </TermInfo>
      </Terms>
    </kdb41432144c4cdca10c978b4cdbd206>
    <i6c2abccfc944910a52b89e3dd325170 xmlns="77a18adb-f851-4ef9-82c7-7dd03982d471">
      <Terms xmlns="http://schemas.microsoft.com/office/infopath/2007/PartnerControls">
        <TermInfo xmlns="http://schemas.microsoft.com/office/infopath/2007/PartnerControls">
          <TermName xmlns="http://schemas.microsoft.com/office/infopath/2007/PartnerControls">International</TermName>
          <TermId xmlns="http://schemas.microsoft.com/office/infopath/2007/PartnerControls">80f880e7-4abc-4fab-8c08-ec1b6d91192e</TermId>
        </TermInfo>
      </Terms>
    </i6c2abccfc944910a52b89e3dd325170>
    <Verantwortlich xmlns="77a18adb-f851-4ef9-82c7-7dd03982d471" xsi:nil="true"/>
    <l2262d87fef34707aeb1ab617e2e8490 xmlns="77a18adb-f851-4ef9-82c7-7dd03982d471">
      <Terms xmlns="http://schemas.microsoft.com/office/infopath/2007/PartnerControls">
        <TermInfo xmlns="http://schemas.microsoft.com/office/infopath/2007/PartnerControls">
          <TermName xmlns="http://schemas.microsoft.com/office/infopath/2007/PartnerControls">Alle RP</TermName>
          <TermId xmlns="http://schemas.microsoft.com/office/infopath/2007/PartnerControls">14bb10d8-e93a-427c-bb47-3fa97f492241</TermId>
        </TermInfo>
      </Terms>
    </l2262d87fef34707aeb1ab617e2e8490>
  </documentManagement>
</p:properties>
</file>

<file path=customXml/item4.xml><?xml version="1.0" encoding="utf-8"?>
<ct:contentTypeSchema xmlns:ct="http://schemas.microsoft.com/office/2006/metadata/contentType" xmlns:ma="http://schemas.microsoft.com/office/2006/metadata/properties/metaAttributes" ct:_="" ma:_="" ma:contentTypeName="RP-Dokument2" ma:contentTypeID="0x010100CAC1C5DF2F8A4747BD5B292A85E79AE702000FE912517348544A93E47F2C9DCBD653" ma:contentTypeVersion="7" ma:contentTypeDescription="Erweiterung des Inhaltstyp RP-Dokument mit Spalte Verantwortlich (Textfeld)" ma:contentTypeScope="" ma:versionID="5094297697e848ebe60eb86a0ef0eb26">
  <xsd:schema xmlns:xsd="http://www.w3.org/2001/XMLSchema" xmlns:xs="http://www.w3.org/2001/XMLSchema" xmlns:p="http://schemas.microsoft.com/office/2006/metadata/properties" xmlns:ns1="http://schemas.microsoft.com/sharepoint/v3" xmlns:ns2="77a18adb-f851-4ef9-82c7-7dd03982d471" targetNamespace="http://schemas.microsoft.com/office/2006/metadata/properties" ma:root="true" ma:fieldsID="b93a20558c705806adb6595406dc5d9e" ns1:_="" ns2:_="">
    <xsd:import namespace="http://schemas.microsoft.com/sharepoint/v3"/>
    <xsd:import namespace="77a18adb-f851-4ef9-82c7-7dd03982d471"/>
    <xsd:element name="properties">
      <xsd:complexType>
        <xsd:sequence>
          <xsd:element name="documentManagement">
            <xsd:complexType>
              <xsd:all>
                <xsd:element ref="ns1:RoutingRuleDescription"/>
                <xsd:element ref="ns2:Verantwortlich" minOccurs="0"/>
                <xsd:element ref="ns2:l2262d87fef34707aeb1ab617e2e8490" minOccurs="0"/>
                <xsd:element ref="ns2:TaxCatchAll" minOccurs="0"/>
                <xsd:element ref="ns2:TaxCatchAllLabel" minOccurs="0"/>
                <xsd:element ref="ns2:i6c2abccfc944910a52b89e3dd325170" minOccurs="0"/>
                <xsd:element ref="ns2:kdb41432144c4cdca10c978b4cdbd20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ma:displayName="Beschreibung"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a18adb-f851-4ef9-82c7-7dd03982d471" elementFormDefault="qualified">
    <xsd:import namespace="http://schemas.microsoft.com/office/2006/documentManagement/types"/>
    <xsd:import namespace="http://schemas.microsoft.com/office/infopath/2007/PartnerControls"/>
    <xsd:element name="Verantwortlich" ma:index="4" nillable="true" ma:displayName="Verantwortlich" ma:default="RPS Referat 15.1" ma:description="für das Dokument verantwortliche Referat/Abteilung, Hinweis für die Redakteure" ma:internalName="Verantwortlich">
      <xsd:simpleType>
        <xsd:restriction base="dms:Text">
          <xsd:maxLength value="255"/>
        </xsd:restriction>
      </xsd:simpleType>
    </xsd:element>
    <xsd:element name="l2262d87fef34707aeb1ab617e2e8490" ma:index="9" ma:taxonomy="true" ma:internalName="l2262d87fef34707aeb1ab617e2e8490" ma:taxonomyFieldName="Haus" ma:displayName="Zuständigkeit" ma:readOnly="false" ma:default="62;#Alle RP|14bb10d8-e93a-427c-bb47-3fa97f492241" ma:fieldId="{52262d87-fef3-4707-aeb1-ab617e2e8490}" ma:sspId="9ae9b296-76c7-4662-acbc-b4a5de9d2b29" ma:termSetId="69183d16-92de-40f4-ab7a-ac0b00c8d372" ma:anchorId="00000000-0000-0000-0000-000000000000" ma:open="false" ma:isKeyword="false">
      <xsd:complexType>
        <xsd:sequence>
          <xsd:element ref="pc:Terms" minOccurs="0" maxOccurs="1"/>
        </xsd:sequence>
      </xsd:complexType>
    </xsd:element>
    <xsd:element name="TaxCatchAll" ma:index="10" nillable="true" ma:displayName="Taxonomiespalte &quot;Alle abfangen&quot;" ma:hidden="true" ma:list="{0394b03c-94f8-44e1-b3f4-a2606ca936ba}" ma:internalName="TaxCatchAll" ma:showField="CatchAllData" ma:web="77a18adb-f851-4ef9-82c7-7dd03982d47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iespalte &quot;Alle abfangen&quot;1" ma:hidden="true" ma:list="{0394b03c-94f8-44e1-b3f4-a2606ca936ba}" ma:internalName="TaxCatchAllLabel" ma:readOnly="true" ma:showField="CatchAllDataLabel" ma:web="77a18adb-f851-4ef9-82c7-7dd03982d471">
      <xsd:complexType>
        <xsd:complexContent>
          <xsd:extension base="dms:MultiChoiceLookup">
            <xsd:sequence>
              <xsd:element name="Value" type="dms:Lookup" maxOccurs="unbounded" minOccurs="0" nillable="true"/>
            </xsd:sequence>
          </xsd:extension>
        </xsd:complexContent>
      </xsd:complexType>
    </xsd:element>
    <xsd:element name="i6c2abccfc944910a52b89e3dd325170" ma:index="13" nillable="true" ma:taxonomy="true" ma:internalName="i6c2abccfc944910a52b89e3dd325170" ma:taxonomyFieldName="Themenkategorie" ma:displayName="Themenkategorie" ma:readOnly="false" ma:default="209;#International|80f880e7-4abc-4fab-8c08-ec1b6d91192e" ma:fieldId="{26c2abcc-fc94-4910-a52b-89e3dd325170}" ma:sspId="9ae9b296-76c7-4662-acbc-b4a5de9d2b29" ma:termSetId="01b8455e-4422-4082-bf9c-b86330573123" ma:anchorId="00000000-0000-0000-0000-000000000000" ma:open="false" ma:isKeyword="false">
      <xsd:complexType>
        <xsd:sequence>
          <xsd:element ref="pc:Terms" minOccurs="0" maxOccurs="1"/>
        </xsd:sequence>
      </xsd:complexType>
    </xsd:element>
    <xsd:element name="kdb41432144c4cdca10c978b4cdbd206" ma:index="15" nillable="true" ma:taxonomy="true" ma:internalName="kdb41432144c4cdca10c978b4cdbd206" ma:taxonomyFieldName="Dokumentenart" ma:displayName="Dokumentenart" ma:readOnly="false" ma:default="" ma:fieldId="{4db41432-144c-4cdc-a10c-978b4cdbd206}" ma:sspId="9ae9b296-76c7-4662-acbc-b4a5de9d2b29" ma:termSetId="a662791e-ed76-447d-bf52-bbade1cd4e6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94AF38-2BB8-459E-B6CC-E0800E4E9A5F}">
  <ds:schemaRefs>
    <ds:schemaRef ds:uri="http://schemas.microsoft.com/sharepoint/v3/contenttype/forms"/>
  </ds:schemaRefs>
</ds:datastoreItem>
</file>

<file path=customXml/itemProps2.xml><?xml version="1.0" encoding="utf-8"?>
<ds:datastoreItem xmlns:ds="http://schemas.openxmlformats.org/officeDocument/2006/customXml" ds:itemID="{AC251B54-CE25-42AE-9214-11708962B524}">
  <ds:schemaRefs>
    <ds:schemaRef ds:uri="http://schemas.microsoft.com/office/2006/metadata/longProperties"/>
  </ds:schemaRefs>
</ds:datastoreItem>
</file>

<file path=customXml/itemProps3.xml><?xml version="1.0" encoding="utf-8"?>
<ds:datastoreItem xmlns:ds="http://schemas.openxmlformats.org/officeDocument/2006/customXml" ds:itemID="{AFACA9C7-D24D-45ED-A674-2E3BBECE9EC2}">
  <ds:schemaRefs>
    <ds:schemaRef ds:uri="http://schemas.microsoft.com/sharepoint/v3"/>
    <ds:schemaRef ds:uri="http://schemas.openxmlformats.org/package/2006/metadata/core-properties"/>
    <ds:schemaRef ds:uri="http://purl.org/dc/terms/"/>
    <ds:schemaRef ds:uri="77a18adb-f851-4ef9-82c7-7dd03982d471"/>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1823FC34-21AA-4599-8631-DE1183FAB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7a18adb-f851-4ef9-82c7-7dd03982d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Kennzahlen</vt:lpstr>
      <vt:lpstr>Erläuterungen</vt:lpstr>
      <vt:lpstr>Übersicht Bewilligungsstelle</vt:lpstr>
      <vt:lpstr>SV</vt:lpstr>
      <vt:lpstr>Hilfstab</vt:lpstr>
      <vt:lpstr>Kennzahlen!Druckbereich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Guglhör, Oliver (RPS)</dc:creator>
  <cp:lastModifiedBy>Brünner, Dominik (RPS)</cp:lastModifiedBy>
  <cp:lastPrinted>2023-03-07T13:37:27Z</cp:lastPrinted>
  <dcterms:created xsi:type="dcterms:W3CDTF">2017-12-21T16:29:53Z</dcterms:created>
  <dcterms:modified xsi:type="dcterms:W3CDTF">2023-04-05T09:39:09Z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emenkategorie">
    <vt:lpwstr>209;#International|80f880e7-4abc-4fab-8c08-ec1b6d91192e</vt:lpwstr>
  </property>
  <property fmtid="{D5CDD505-2E9C-101B-9397-08002B2CF9AE}" pid="3" name="Dokumentenart">
    <vt:lpwstr>64;#Formular|7fc6d72f-4f6f-4b39-8392-6605a3452c2e</vt:lpwstr>
  </property>
  <property fmtid="{D5CDD505-2E9C-101B-9397-08002B2CF9AE}" pid="4" name="Haus">
    <vt:lpwstr>62;#Alle RP|14bb10d8-e93a-427c-bb47-3fa97f492241</vt:lpwstr>
  </property>
</Properties>
</file>